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gitenterprises-my.sharepoint.com/personal/sammy_agit_ca/Documents/AGIT/Price list/"/>
    </mc:Choice>
  </mc:AlternateContent>
  <xr:revisionPtr revIDLastSave="6" documentId="8_{5FC4B6C8-1462-462B-B0BC-24FF418F6F52}" xr6:coauthVersionLast="47" xr6:coauthVersionMax="47" xr10:uidLastSave="{39885842-E9E5-481C-B72C-3ED000EB676A}"/>
  <bookViews>
    <workbookView xWindow="28680" yWindow="-120" windowWidth="29040" windowHeight="15840" xr2:uid="{00000000-000D-0000-FFFF-FFFF00000000}"/>
  </bookViews>
  <sheets>
    <sheet name="INDEX" sheetId="8" r:id="rId1"/>
    <sheet name="ACER" sheetId="1" r:id="rId2"/>
    <sheet name="ASUS" sheetId="2" r:id="rId3"/>
    <sheet name="DELL" sheetId="3" r:id="rId4"/>
    <sheet name="HP" sheetId="4" r:id="rId5"/>
    <sheet name="LENOVO" sheetId="5" r:id="rId6"/>
    <sheet name="SAMSUNG" sheetId="6" r:id="rId7"/>
    <sheet name="TOSHIBA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8" l="1"/>
  <c r="B52" i="8"/>
  <c r="C14" i="8" l="1"/>
  <c r="B14" i="8"/>
  <c r="F15" i="8" l="1"/>
  <c r="E15" i="8"/>
  <c r="A58" i="8"/>
  <c r="B58" i="8"/>
  <c r="E57" i="8"/>
  <c r="A53" i="8"/>
  <c r="G52" i="8"/>
  <c r="F52" i="8" l="1"/>
  <c r="E39" i="8"/>
  <c r="F39" i="8"/>
  <c r="D39" i="8"/>
  <c r="B39" i="8"/>
  <c r="A39" i="8"/>
  <c r="F35" i="8"/>
  <c r="G35" i="8"/>
  <c r="C35" i="8"/>
  <c r="D35" i="8"/>
  <c r="F28" i="8" l="1"/>
  <c r="E28" i="8"/>
  <c r="C21" i="8" l="1"/>
  <c r="D21" i="8"/>
  <c r="E51" i="8" l="1"/>
  <c r="D51" i="8"/>
  <c r="A36" i="8"/>
  <c r="C22" i="8"/>
  <c r="B22" i="8"/>
  <c r="E21" i="8"/>
  <c r="F20" i="8"/>
  <c r="F19" i="8"/>
  <c r="G19" i="8"/>
  <c r="D9" i="8"/>
  <c r="C9" i="8"/>
  <c r="A9" i="8"/>
  <c r="B16" i="8"/>
  <c r="A16" i="8"/>
  <c r="D28" i="8"/>
  <c r="C28" i="8"/>
  <c r="G14" i="8"/>
  <c r="F14" i="8"/>
  <c r="A51" i="8"/>
  <c r="G50" i="8"/>
  <c r="A50" i="8"/>
  <c r="F49" i="8"/>
  <c r="G49" i="8"/>
  <c r="E49" i="8"/>
  <c r="D49" i="8"/>
  <c r="G12" i="8" l="1"/>
  <c r="A13" i="8"/>
  <c r="C39" i="8"/>
  <c r="A11" i="8" l="1"/>
  <c r="G10" i="8"/>
  <c r="B20" i="8"/>
  <c r="A20" i="8"/>
  <c r="A22" i="8"/>
  <c r="G21" i="8"/>
  <c r="A19" i="8" l="1"/>
  <c r="A7" i="8"/>
  <c r="B49" i="8"/>
  <c r="E45" i="8"/>
  <c r="E27" i="8"/>
  <c r="F27" i="8"/>
  <c r="G27" i="8"/>
  <c r="A28" i="8"/>
  <c r="A14" i="8"/>
  <c r="G13" i="8"/>
  <c r="F12" i="8"/>
  <c r="E12" i="8"/>
  <c r="E38" i="8"/>
  <c r="D38" i="8"/>
  <c r="F38" i="8"/>
  <c r="D7" i="8"/>
  <c r="C7" i="8"/>
  <c r="B7" i="8"/>
  <c r="G15" i="8"/>
  <c r="E13" i="8"/>
  <c r="F13" i="8"/>
  <c r="B13" i="8"/>
  <c r="F21" i="8"/>
  <c r="D52" i="8"/>
  <c r="E52" i="8"/>
  <c r="C27" i="8"/>
  <c r="E14" i="8"/>
  <c r="D14" i="8"/>
  <c r="D45" i="8"/>
  <c r="D34" i="8" l="1"/>
  <c r="D15" i="8" l="1"/>
  <c r="F37" i="8" l="1"/>
  <c r="E37" i="8"/>
  <c r="G36" i="8"/>
  <c r="F36" i="8"/>
  <c r="C38" i="8"/>
  <c r="F8" i="8"/>
  <c r="E8" i="8"/>
  <c r="D8" i="8"/>
  <c r="C8" i="8"/>
  <c r="B8" i="8"/>
  <c r="B9" i="8"/>
  <c r="A8" i="8"/>
  <c r="F7" i="8"/>
  <c r="D11" i="8"/>
  <c r="E11" i="8"/>
  <c r="F11" i="8"/>
  <c r="C11" i="8"/>
  <c r="B11" i="8"/>
  <c r="A10" i="8"/>
  <c r="G9" i="8"/>
  <c r="F9" i="8"/>
  <c r="E9" i="8"/>
  <c r="B10" i="8"/>
  <c r="C10" i="8"/>
  <c r="D10" i="8"/>
  <c r="E10" i="8"/>
  <c r="B19" i="8"/>
  <c r="A52" i="8"/>
  <c r="F10" i="8"/>
  <c r="G34" i="8"/>
  <c r="F34" i="8"/>
  <c r="F50" i="8" l="1"/>
  <c r="E7" i="8"/>
  <c r="B35" i="8"/>
  <c r="A35" i="8"/>
  <c r="D37" i="8"/>
  <c r="G51" i="8"/>
  <c r="C51" i="8"/>
  <c r="D48" i="8" l="1"/>
  <c r="D61" i="8"/>
  <c r="C61" i="8"/>
  <c r="B61" i="8"/>
  <c r="A61" i="8"/>
  <c r="D57" i="8"/>
  <c r="C57" i="8"/>
  <c r="B57" i="8"/>
  <c r="A57" i="8"/>
  <c r="F56" i="8"/>
  <c r="E56" i="8"/>
  <c r="D56" i="8"/>
  <c r="C56" i="8"/>
  <c r="B56" i="8"/>
  <c r="A56" i="8"/>
  <c r="F51" i="8"/>
  <c r="B51" i="8"/>
  <c r="E50" i="8"/>
  <c r="D50" i="8"/>
  <c r="C50" i="8"/>
  <c r="B50" i="8"/>
  <c r="C49" i="8"/>
  <c r="A49" i="8"/>
  <c r="C48" i="8"/>
  <c r="B48" i="8"/>
  <c r="A48" i="8"/>
  <c r="E47" i="8"/>
  <c r="D47" i="8"/>
  <c r="B47" i="8"/>
  <c r="A47" i="8"/>
  <c r="F46" i="8"/>
  <c r="D46" i="8"/>
  <c r="E46" i="8"/>
  <c r="C46" i="8"/>
  <c r="B46" i="8"/>
  <c r="A46" i="8"/>
  <c r="C45" i="8"/>
  <c r="B45" i="8"/>
  <c r="A45" i="8"/>
  <c r="F44" i="8"/>
  <c r="E44" i="8"/>
  <c r="D44" i="8"/>
  <c r="C44" i="8"/>
  <c r="B44" i="8"/>
  <c r="A44" i="8"/>
  <c r="F43" i="8"/>
  <c r="E43" i="8"/>
  <c r="D43" i="8"/>
  <c r="B43" i="8"/>
  <c r="A43" i="8"/>
  <c r="G38" i="8"/>
  <c r="B38" i="8"/>
  <c r="A38" i="8"/>
  <c r="C37" i="8"/>
  <c r="B37" i="8"/>
  <c r="A37" i="8"/>
  <c r="E36" i="8"/>
  <c r="D36" i="8"/>
  <c r="C36" i="8"/>
  <c r="B36" i="8"/>
  <c r="E35" i="8"/>
  <c r="E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D27" i="8"/>
  <c r="B27" i="8"/>
  <c r="A27" i="8"/>
  <c r="G26" i="8"/>
  <c r="F26" i="8"/>
  <c r="E26" i="8"/>
  <c r="D26" i="8"/>
  <c r="C26" i="8"/>
  <c r="B26" i="8"/>
  <c r="A26" i="8"/>
  <c r="F25" i="8"/>
  <c r="E25" i="8"/>
  <c r="D25" i="8"/>
  <c r="C25" i="8"/>
  <c r="B25" i="8"/>
  <c r="A25" i="8"/>
  <c r="A21" i="8"/>
  <c r="G20" i="8"/>
  <c r="E20" i="8"/>
  <c r="D20" i="8"/>
  <c r="C20" i="8"/>
  <c r="E19" i="8"/>
  <c r="D19" i="8"/>
  <c r="C19" i="8"/>
  <c r="C15" i="8"/>
  <c r="B15" i="8"/>
  <c r="A15" i="8"/>
  <c r="D13" i="8"/>
  <c r="C13" i="8"/>
  <c r="D12" i="8"/>
  <c r="C12" i="8"/>
  <c r="B12" i="8"/>
  <c r="A12" i="8"/>
  <c r="G11" i="8"/>
  <c r="B21" i="8" l="1"/>
</calcChain>
</file>

<file path=xl/sharedStrings.xml><?xml version="1.0" encoding="utf-8"?>
<sst xmlns="http://schemas.openxmlformats.org/spreadsheetml/2006/main" count="10986" uniqueCount="3680">
  <si>
    <t>- Click on desired model to navigate</t>
  </si>
  <si>
    <t>ACER</t>
  </si>
  <si>
    <t>ASUS</t>
  </si>
  <si>
    <t>DELL</t>
  </si>
  <si>
    <t>HP</t>
  </si>
  <si>
    <t>LENOVO</t>
  </si>
  <si>
    <t>SAMSUNG</t>
  </si>
  <si>
    <t>TOSHIBA</t>
  </si>
  <si>
    <t>ACER C710</t>
  </si>
  <si>
    <t>Product ID</t>
  </si>
  <si>
    <t>Description</t>
  </si>
  <si>
    <t>CAD Price*</t>
  </si>
  <si>
    <t>KP.0650H.001</t>
  </si>
  <si>
    <t>NB.SH711.001</t>
  </si>
  <si>
    <t>KT.00603.005</t>
  </si>
  <si>
    <t>KL.1160D.001</t>
  </si>
  <si>
    <t>DC02001SB10</t>
  </si>
  <si>
    <t>9Z.N7WSC.A1D</t>
  </si>
  <si>
    <t>AP0RO000220</t>
  </si>
  <si>
    <t>AP0RO000400</t>
  </si>
  <si>
    <t>AP0SU000500</t>
  </si>
  <si>
    <t>DC30100LJ00</t>
  </si>
  <si>
    <t>DC28000BPA0</t>
  </si>
  <si>
    <t>NC.21411.008</t>
  </si>
  <si>
    <t>KN.16G0D.004</t>
  </si>
  <si>
    <t>LS-8942P</t>
  </si>
  <si>
    <t>ACER C720</t>
  </si>
  <si>
    <t>KP.0650H.006</t>
  </si>
  <si>
    <t>KT.00303.011</t>
  </si>
  <si>
    <t>NB.SHE11.004</t>
  </si>
  <si>
    <t>NB.SHE11.003</t>
  </si>
  <si>
    <t>SNS4151S3</t>
  </si>
  <si>
    <t>KL.1160D.012</t>
  </si>
  <si>
    <t>50.SHEN7.004</t>
  </si>
  <si>
    <t>60.SHEN7.006-RECL</t>
  </si>
  <si>
    <t>60.SHEN7.006</t>
  </si>
  <si>
    <t>60.SHEN7.014</t>
  </si>
  <si>
    <t>720/720P-TOUCHPAD</t>
  </si>
  <si>
    <t>50.SHEN7.001</t>
  </si>
  <si>
    <t>C720-TOUCHPADSTICKER</t>
  </si>
  <si>
    <t>60.SHEN7.003</t>
  </si>
  <si>
    <t>60.SHEN7.003-RECL</t>
  </si>
  <si>
    <t>60.SHEN7.004</t>
  </si>
  <si>
    <t>60.SHEN7.004-RECL</t>
  </si>
  <si>
    <t>60.SHEN7.002</t>
  </si>
  <si>
    <t>60.SHEN7.002-RECL</t>
  </si>
  <si>
    <t>NC.21411.024</t>
  </si>
  <si>
    <t>FBZHN005010</t>
  </si>
  <si>
    <t>FBZHN004010</t>
  </si>
  <si>
    <t>EF40050S1-C130-S99</t>
  </si>
  <si>
    <t>DA0ZHNYBAD0</t>
  </si>
  <si>
    <t>DA0ZHNTHAD0</t>
  </si>
  <si>
    <t>3VZHNSATN30</t>
  </si>
  <si>
    <t>C720-SCREWS</t>
  </si>
  <si>
    <t>REPAIR-CB-MB</t>
  </si>
  <si>
    <t>ACER C720P (TOUCH)</t>
  </si>
  <si>
    <t>KP.06503.009</t>
  </si>
  <si>
    <t>6M.MJAN7.001</t>
  </si>
  <si>
    <t>6M.MJAN7.001-RECL</t>
  </si>
  <si>
    <t>6M.MKEN7.001</t>
  </si>
  <si>
    <t>50.MJAN7.001</t>
  </si>
  <si>
    <t>60.MKEN7.001</t>
  </si>
  <si>
    <t>60.MJAN7.001</t>
  </si>
  <si>
    <t>60.MJAN7.001-RECL</t>
  </si>
  <si>
    <t>60.MKEN7.009</t>
  </si>
  <si>
    <t>ACER C721</t>
  </si>
  <si>
    <t>KP.0450H.012</t>
  </si>
  <si>
    <t>CHICONY-45W-USBC01</t>
  </si>
  <si>
    <t>CHICONY-WALL45W-USBC01</t>
  </si>
  <si>
    <t>KT.00304.013</t>
  </si>
  <si>
    <t>NB.HBN11.005</t>
  </si>
  <si>
    <t>KL.0C721.SV1</t>
  </si>
  <si>
    <t>50.HBNN7.001</t>
  </si>
  <si>
    <t>60.HBNN7.004</t>
  </si>
  <si>
    <t>NK.I111S.077</t>
  </si>
  <si>
    <t>56.HBRN7.001</t>
  </si>
  <si>
    <t>50.HBRN7.004</t>
  </si>
  <si>
    <t>60.HBNN7.002</t>
  </si>
  <si>
    <t>60.HBNN7.003</t>
  </si>
  <si>
    <t>60.HBNN7.001</t>
  </si>
  <si>
    <t>42.HBNN7.002</t>
  </si>
  <si>
    <t>42.HBNN7.001</t>
  </si>
  <si>
    <t>33.HBNN7.002</t>
  </si>
  <si>
    <t>33.HBNN7.001</t>
  </si>
  <si>
    <t>55.HBNN7.001</t>
  </si>
  <si>
    <t>50.HBRN7.003</t>
  </si>
  <si>
    <t>50.HBRN7.002</t>
  </si>
  <si>
    <t>KS.0HD06.014</t>
  </si>
  <si>
    <t>23.GVFN7.002</t>
  </si>
  <si>
    <t>23.HBRN7.001</t>
  </si>
  <si>
    <t>50.HBRN7.005</t>
  </si>
  <si>
    <t>NC.23611.030</t>
  </si>
  <si>
    <t>C721-SCREWSET</t>
  </si>
  <si>
    <t>ACER C722</t>
  </si>
  <si>
    <t>KT.00305.011</t>
  </si>
  <si>
    <t>NB.A6U11.005</t>
  </si>
  <si>
    <t>KL.0C722.SV1</t>
  </si>
  <si>
    <t>50.A6UN7.001</t>
  </si>
  <si>
    <t>60.A6VN7.001</t>
  </si>
  <si>
    <t>NK.I111S.0C8</t>
  </si>
  <si>
    <t>56.A6VN7.001</t>
  </si>
  <si>
    <t>50.A6VN7.002</t>
  </si>
  <si>
    <t>60.A6VN7.003</t>
  </si>
  <si>
    <t>60.A6VN7.004</t>
  </si>
  <si>
    <t>60.A6VN7.002</t>
  </si>
  <si>
    <t>33.A6VN7.002</t>
  </si>
  <si>
    <t>33.A6VN7.001</t>
  </si>
  <si>
    <t>55.A6VN7.001</t>
  </si>
  <si>
    <t>50.A6VN7.001</t>
  </si>
  <si>
    <t>33.A6VN7.003</t>
  </si>
  <si>
    <t>KS.0HD06.022</t>
  </si>
  <si>
    <t>23.A6VN7.001</t>
  </si>
  <si>
    <t>50.A6VN7.003</t>
  </si>
  <si>
    <t>ACER C730E</t>
  </si>
  <si>
    <t>KT.00403.030</t>
  </si>
  <si>
    <t>NB.MRC11.00B</t>
  </si>
  <si>
    <t>KL.11608.005</t>
  </si>
  <si>
    <t>50.MRCN7.001</t>
  </si>
  <si>
    <t>6B.GC1N7.031</t>
  </si>
  <si>
    <t>56.MRCN7.001-WITHBRACKET</t>
  </si>
  <si>
    <t>60.MRCN7.034</t>
  </si>
  <si>
    <t>60.MRCN7.033</t>
  </si>
  <si>
    <t>60.MRCN7.032</t>
  </si>
  <si>
    <t>55.MQNN7.001</t>
  </si>
  <si>
    <t>KI.WKN01.006</t>
  </si>
  <si>
    <t>NC.21411.03T</t>
  </si>
  <si>
    <t>33.MRCN7.003</t>
  </si>
  <si>
    <t>33.MRCN7.002</t>
  </si>
  <si>
    <t>23.MRCN7.001</t>
  </si>
  <si>
    <t>23.MQNN7.001</t>
  </si>
  <si>
    <t>C730E-SCREWS</t>
  </si>
  <si>
    <t>ACER C731</t>
  </si>
  <si>
    <t>KT.0030G.015</t>
  </si>
  <si>
    <t>NB.GM811.001</t>
  </si>
  <si>
    <t>KL.1160E.003</t>
  </si>
  <si>
    <t>50.GM8N7.001</t>
  </si>
  <si>
    <t>6B.GM9N7.017</t>
  </si>
  <si>
    <t>56.GM9N7.001</t>
  </si>
  <si>
    <t>50.GM9N7.003</t>
  </si>
  <si>
    <t>60.GM9N7.001</t>
  </si>
  <si>
    <t>60.GM9N7.002</t>
  </si>
  <si>
    <t>23.GM9N7.001</t>
  </si>
  <si>
    <t>55.GM9N7.001</t>
  </si>
  <si>
    <t>50.GM9N7.002</t>
  </si>
  <si>
    <t>KS.0HD0Q.002</t>
  </si>
  <si>
    <t>33.GM9N7.001</t>
  </si>
  <si>
    <t>33.GM9N7.002</t>
  </si>
  <si>
    <t>KE.11A0N.001</t>
  </si>
  <si>
    <t>ACER-C731-SCREWS</t>
  </si>
  <si>
    <t>ACER C731T (TOUCH)</t>
  </si>
  <si>
    <t>NB.GM911.001</t>
  </si>
  <si>
    <t>KL.11605.039</t>
  </si>
  <si>
    <t>50.GM9N7.005</t>
  </si>
  <si>
    <t>C731T-SCREWSET</t>
  </si>
  <si>
    <t>ACER C732</t>
  </si>
  <si>
    <t>KP.04503.007</t>
  </si>
  <si>
    <t>KT.00304.008</t>
  </si>
  <si>
    <t>NB.GUK11.001</t>
  </si>
  <si>
    <t>KL.0C732.SV1</t>
  </si>
  <si>
    <t>50.GUKN7.005</t>
  </si>
  <si>
    <t>6B.GUKN7.001</t>
  </si>
  <si>
    <t>56.GUKN7.001</t>
  </si>
  <si>
    <t>23.GUMN7.001</t>
  </si>
  <si>
    <t>60.GUKN7.002</t>
  </si>
  <si>
    <t>60.GUMN7.002</t>
  </si>
  <si>
    <t>60.GUKN7.001</t>
  </si>
  <si>
    <t>55.GVJN7.001</t>
  </si>
  <si>
    <t>50.GUKN7.002</t>
  </si>
  <si>
    <t>50.GUKN7.003</t>
  </si>
  <si>
    <t>33.GUMN7.002</t>
  </si>
  <si>
    <t>33.GUMN7.001</t>
  </si>
  <si>
    <t>KS.0HD06.003</t>
  </si>
  <si>
    <t>50.GUKN7.001</t>
  </si>
  <si>
    <t>23.GUKN7.001</t>
  </si>
  <si>
    <t>C732-SCREWS</t>
  </si>
  <si>
    <t>ACER C732T (TOUCH)</t>
  </si>
  <si>
    <t>NB.GUL11.002</t>
  </si>
  <si>
    <t>KL.11605.044</t>
  </si>
  <si>
    <t>50.GULN7.001</t>
  </si>
  <si>
    <t>50.GUKN7.004</t>
  </si>
  <si>
    <t>C732T-SCREWS</t>
  </si>
  <si>
    <t>ACER C733</t>
  </si>
  <si>
    <t>NB.H8V11.002</t>
  </si>
  <si>
    <t>KL.0C733.SV2</t>
  </si>
  <si>
    <t>50.H94N7.001</t>
  </si>
  <si>
    <t>60.H8WN7.001</t>
  </si>
  <si>
    <t>55.H94N7.002E</t>
  </si>
  <si>
    <t>01AX768</t>
  </si>
  <si>
    <t>ACER C733T (TOUCH)</t>
  </si>
  <si>
    <t>KE.11A0N.010</t>
  </si>
  <si>
    <t>ACER C734</t>
  </si>
  <si>
    <t>KT.0030G.020</t>
  </si>
  <si>
    <t>55.AYWN7.001</t>
  </si>
  <si>
    <t>KL.1160D.028</t>
  </si>
  <si>
    <t>50.AYVN7.001</t>
  </si>
  <si>
    <t>60.AYWN7.001</t>
  </si>
  <si>
    <t>50.AYWN7.001</t>
  </si>
  <si>
    <t>60.AYWN7.003</t>
  </si>
  <si>
    <t>60.AYWN7.004</t>
  </si>
  <si>
    <t>60.AYWN7.002</t>
  </si>
  <si>
    <t>33.AYWN7.002</t>
  </si>
  <si>
    <t>33.AYWN7.001</t>
  </si>
  <si>
    <t>50.A91N7.001</t>
  </si>
  <si>
    <t>50.A91N7.002</t>
  </si>
  <si>
    <t>23.AYWN7.001</t>
  </si>
  <si>
    <t>ACER C734T (TOUCH)</t>
  </si>
  <si>
    <t>NB.AYW11.005</t>
  </si>
  <si>
    <t>KL.0C734.TSV</t>
  </si>
  <si>
    <t>50.AYWN7.003</t>
  </si>
  <si>
    <t>ACER C738T (TOUCH)</t>
  </si>
  <si>
    <t>KT.00303.017</t>
  </si>
  <si>
    <t>NB.G5511.007</t>
  </si>
  <si>
    <t>50.G55N7.002</t>
  </si>
  <si>
    <t>6M.G55N7.001</t>
  </si>
  <si>
    <t>6M.G54N7.004</t>
  </si>
  <si>
    <t>50.G55N7.006</t>
  </si>
  <si>
    <t>6B.G55N7.016</t>
  </si>
  <si>
    <t>56.G55N7.001</t>
  </si>
  <si>
    <t>50.G55N7.003</t>
  </si>
  <si>
    <t>60.G55N7.001</t>
  </si>
  <si>
    <t>60.G55N7.002</t>
  </si>
  <si>
    <t>23.G55N7.001</t>
  </si>
  <si>
    <t>55.G55N7.001</t>
  </si>
  <si>
    <t>55.G55N7.002</t>
  </si>
  <si>
    <t>50.G55N7.001</t>
  </si>
  <si>
    <t>23.G55N7.002</t>
  </si>
  <si>
    <t>33.G55N7.002</t>
  </si>
  <si>
    <t>33.G55N7.001</t>
  </si>
  <si>
    <t>KI.STN01.008</t>
  </si>
  <si>
    <t>55.G55N7.003</t>
  </si>
  <si>
    <t>50.G55N7.005</t>
  </si>
  <si>
    <t>C738T-SCREWSET</t>
  </si>
  <si>
    <t>ACER C740</t>
  </si>
  <si>
    <t>NB.EF211.003</t>
  </si>
  <si>
    <t>KL.11605.020</t>
  </si>
  <si>
    <t>60.EF2N7.021</t>
  </si>
  <si>
    <t>60.EF2N7.021-RECL</t>
  </si>
  <si>
    <t>C740-TOUCHPAD-ONLY</t>
  </si>
  <si>
    <t>C740-TOUCHPADSTICKER</t>
  </si>
  <si>
    <t>47.EF2N7.002</t>
  </si>
  <si>
    <t>60.EF2N7.002</t>
  </si>
  <si>
    <t>60.EF2N7.002-RECL</t>
  </si>
  <si>
    <t>60.EF2N7.003</t>
  </si>
  <si>
    <t>60.EF2N7.003-RECL</t>
  </si>
  <si>
    <t>60.EF2N7.001</t>
  </si>
  <si>
    <t>FBZHN030010</t>
  </si>
  <si>
    <t>FBZHN025010</t>
  </si>
  <si>
    <t>60.EF2N7.004</t>
  </si>
  <si>
    <t>C740-SCREWSET</t>
  </si>
  <si>
    <t>ACER C771</t>
  </si>
  <si>
    <t>KT.00304.004</t>
  </si>
  <si>
    <t>NB.GNZ11.004</t>
  </si>
  <si>
    <t>KL.0C771.SV1</t>
  </si>
  <si>
    <t>50.GNZN7.004</t>
  </si>
  <si>
    <t>6B.GNZN7.015</t>
  </si>
  <si>
    <t>56.GNZN7.001</t>
  </si>
  <si>
    <t>60.GNZN7.001</t>
  </si>
  <si>
    <t>60.GNZN7.002</t>
  </si>
  <si>
    <t>60.GNZN7.003</t>
  </si>
  <si>
    <t>23.GNZN7.002</t>
  </si>
  <si>
    <t>33.GNZN7.002</t>
  </si>
  <si>
    <t>33.GNZN7.001</t>
  </si>
  <si>
    <t>55.GNZN7.001</t>
  </si>
  <si>
    <t>23.GNZN7.001</t>
  </si>
  <si>
    <t>C771-SCREWS</t>
  </si>
  <si>
    <t>ACER C771T (TOUCH)</t>
  </si>
  <si>
    <t>KP.0450H.009</t>
  </si>
  <si>
    <t>B116XAK01.0-HW:0A/FW:1</t>
  </si>
  <si>
    <t>50.GP6N7.001</t>
  </si>
  <si>
    <t>ACER C810</t>
  </si>
  <si>
    <t>KT.0040G.004</t>
  </si>
  <si>
    <t>NB.MPR11.005</t>
  </si>
  <si>
    <t>KL.13305.021</t>
  </si>
  <si>
    <t>KL.13305.019</t>
  </si>
  <si>
    <t>DC020021200</t>
  </si>
  <si>
    <t>6B.G14N2.001</t>
  </si>
  <si>
    <t>56.G14N2.001</t>
  </si>
  <si>
    <t>50.MPRN2.001</t>
  </si>
  <si>
    <t>60.G14N2.002</t>
  </si>
  <si>
    <t>60.G14N2.003</t>
  </si>
  <si>
    <t>60.G14N2.001</t>
  </si>
  <si>
    <t>50.MPRN2.003</t>
  </si>
  <si>
    <t>57.MPRN2.001</t>
  </si>
  <si>
    <t>55.MPRN2.001</t>
  </si>
  <si>
    <t>50.MPRN2.002</t>
  </si>
  <si>
    <t>60.MPRN2.016</t>
  </si>
  <si>
    <t>33.MPRN2.002</t>
  </si>
  <si>
    <t>23.MPRN2.003</t>
  </si>
  <si>
    <t>23.MPRN2.002</t>
  </si>
  <si>
    <t>ACER C851</t>
  </si>
  <si>
    <t>KP.04503.014</t>
  </si>
  <si>
    <t>KL.12005.001</t>
  </si>
  <si>
    <t>60.H8YN7.001</t>
  </si>
  <si>
    <t>56.H8YN7.002</t>
  </si>
  <si>
    <t>60.H8YN7.004</t>
  </si>
  <si>
    <t>60.H8YN7.005</t>
  </si>
  <si>
    <t>60.H8YN7.003</t>
  </si>
  <si>
    <t>KS.0HD0U.001</t>
  </si>
  <si>
    <t>33.H8YN7.002</t>
  </si>
  <si>
    <t>33.H8YN7.001</t>
  </si>
  <si>
    <t>23.H8YN7.001</t>
  </si>
  <si>
    <t>ACER C851T (TOUCH)</t>
  </si>
  <si>
    <t>KL.12005.002</t>
  </si>
  <si>
    <t>60.H8YN7.002</t>
  </si>
  <si>
    <t>ACER C871</t>
  </si>
  <si>
    <t>KP.04501.023</t>
  </si>
  <si>
    <t>NB.HQE11.005</t>
  </si>
  <si>
    <t>KL.0C871.SV1</t>
  </si>
  <si>
    <t>50.HQEN7.001</t>
  </si>
  <si>
    <t>6B.HQFN7.032</t>
  </si>
  <si>
    <t>56.HQFN7.001</t>
  </si>
  <si>
    <t>50.HQFN7.003</t>
  </si>
  <si>
    <t>60.HQFN7.002</t>
  </si>
  <si>
    <t>60.HQFN7.003</t>
  </si>
  <si>
    <t>60.HQFN7.001</t>
  </si>
  <si>
    <t>KS.0HD06.013</t>
  </si>
  <si>
    <t>33.HQFN7.002</t>
  </si>
  <si>
    <t>33.HQFN7.001</t>
  </si>
  <si>
    <t>23.HQFN7.002</t>
  </si>
  <si>
    <t>23.HQFN7.001</t>
  </si>
  <si>
    <t>55.HQFN7.001</t>
  </si>
  <si>
    <t>50.HQFN7.001</t>
  </si>
  <si>
    <t>50.HQFN7.002</t>
  </si>
  <si>
    <t>ACER-C871-SCREWSET</t>
  </si>
  <si>
    <t>ACER C871T (TOUCH)</t>
  </si>
  <si>
    <t>KL.12005.004</t>
  </si>
  <si>
    <t>50.HQFN7.005</t>
  </si>
  <si>
    <t>ACER C910</t>
  </si>
  <si>
    <t>KP.06501.005</t>
  </si>
  <si>
    <t>KT.00403.024</t>
  </si>
  <si>
    <t>NB.MUL11.001</t>
  </si>
  <si>
    <t>KL.15608.024</t>
  </si>
  <si>
    <t>KL.1560D.015</t>
  </si>
  <si>
    <t>50.MUNN7.006</t>
  </si>
  <si>
    <t>60.EF3N7.020</t>
  </si>
  <si>
    <t>C910-TOUCHPAD</t>
  </si>
  <si>
    <t>56.EF3N7.001</t>
  </si>
  <si>
    <t>50.MUNN7.001</t>
  </si>
  <si>
    <t>33.MUNN7.001</t>
  </si>
  <si>
    <t>33.MUNN7.002</t>
  </si>
  <si>
    <t>60.EF3N7.002</t>
  </si>
  <si>
    <t>60.EF3N7.003</t>
  </si>
  <si>
    <t>60.EF3N7.001</t>
  </si>
  <si>
    <t>KN.03207.008</t>
  </si>
  <si>
    <t>55.MUNN7.002</t>
  </si>
  <si>
    <t>50.MUNN7.002</t>
  </si>
  <si>
    <t>55.MUNN7.001</t>
  </si>
  <si>
    <t>50.MUNN7.003</t>
  </si>
  <si>
    <t>NC.21411.02V</t>
  </si>
  <si>
    <t>33.MUNN7.003</t>
  </si>
  <si>
    <t>33.MUNN7.004</t>
  </si>
  <si>
    <t>23.MUNN7.001</t>
  </si>
  <si>
    <t>23.MUNN7.002</t>
  </si>
  <si>
    <t>C910-SCREWS</t>
  </si>
  <si>
    <t>ACER C922</t>
  </si>
  <si>
    <t>50.AWFN7.005</t>
  </si>
  <si>
    <t>6B.AYTN7.023</t>
  </si>
  <si>
    <t>56.AYTN7.001</t>
  </si>
  <si>
    <t>50.AWFN7.002</t>
  </si>
  <si>
    <t>60.AYTN7.002</t>
  </si>
  <si>
    <t>60.AWFN7.003</t>
  </si>
  <si>
    <t>60.AYTN7.001</t>
  </si>
  <si>
    <t>33.AWFN7.001</t>
  </si>
  <si>
    <t>33.AWFN7.002</t>
  </si>
  <si>
    <t>55.AWFN7.001</t>
  </si>
  <si>
    <t>50.AWFN7.003</t>
  </si>
  <si>
    <t>55.AWFN7.002</t>
  </si>
  <si>
    <t>50.AWFN7.001</t>
  </si>
  <si>
    <t>23.AWFN7.001</t>
  </si>
  <si>
    <t>50.AWFN7.004</t>
  </si>
  <si>
    <t>ACER C933</t>
  </si>
  <si>
    <t>KL.0C933.SV2</t>
  </si>
  <si>
    <t>50.HKDN7.006</t>
  </si>
  <si>
    <t>6B.HPVN7.001</t>
  </si>
  <si>
    <t>56.HPVN7.001</t>
  </si>
  <si>
    <t>50.H1LN7.003</t>
  </si>
  <si>
    <t>60.HPVN7.001</t>
  </si>
  <si>
    <t>60.HKDN7.003</t>
  </si>
  <si>
    <t>60.HS3N7.001</t>
  </si>
  <si>
    <t>55.HKDN7.001</t>
  </si>
  <si>
    <t>50.HKDN7.002</t>
  </si>
  <si>
    <t>50.HKDN7.003</t>
  </si>
  <si>
    <t>50.HKDN7.004</t>
  </si>
  <si>
    <t>55.HKDN7.002</t>
  </si>
  <si>
    <t>50.HKDN7.001</t>
  </si>
  <si>
    <t>33.HKDN7.001</t>
  </si>
  <si>
    <t>33.HKDN7.002</t>
  </si>
  <si>
    <t>KS.0HD0Q.006</t>
  </si>
  <si>
    <t>23.HKDN7.001</t>
  </si>
  <si>
    <t>50.HKDN7.005</t>
  </si>
  <si>
    <t>ACER C933T (TOUCH)</t>
  </si>
  <si>
    <t>KL.1400V.001</t>
  </si>
  <si>
    <t>50.HKEN7.001</t>
  </si>
  <si>
    <t>ACER CB3-111</t>
  </si>
  <si>
    <t>KT.0030G.004</t>
  </si>
  <si>
    <t>NB.MRC11.001</t>
  </si>
  <si>
    <t>N116BGE-EA2-REVC.1</t>
  </si>
  <si>
    <t>50.MQNN7.004</t>
  </si>
  <si>
    <t>60.MQNN7.031</t>
  </si>
  <si>
    <t>56.MQNN7.001</t>
  </si>
  <si>
    <t>60.MQNN7.034</t>
  </si>
  <si>
    <t>60.MQNN7.033</t>
  </si>
  <si>
    <t>60.MQNN7.032</t>
  </si>
  <si>
    <t>33.MQNN7.003</t>
  </si>
  <si>
    <t>33.MQNN7.002</t>
  </si>
  <si>
    <t>23.MQNN7.002</t>
  </si>
  <si>
    <t>ACER-CB3-111-SCREWSET</t>
  </si>
  <si>
    <t>ACER CB3-131</t>
  </si>
  <si>
    <t>KT.00305.004</t>
  </si>
  <si>
    <t>NB.G8411.002</t>
  </si>
  <si>
    <t>B116XAN04.0-HW:2A/FW:1-1</t>
  </si>
  <si>
    <t>50.G84N7.003</t>
  </si>
  <si>
    <t>6B.G85N7.015</t>
  </si>
  <si>
    <t>6B.G85N7.015-XX</t>
  </si>
  <si>
    <t>56.G54N7.001</t>
  </si>
  <si>
    <t>60.G85N7.001</t>
  </si>
  <si>
    <t>60.G85N7.001-XX</t>
  </si>
  <si>
    <t>60.G85N7.002</t>
  </si>
  <si>
    <t>60.G85N7.002-XX</t>
  </si>
  <si>
    <t>60.G85N7.003</t>
  </si>
  <si>
    <t>60.G85N7.003-XX</t>
  </si>
  <si>
    <t>42.G84N7.001</t>
  </si>
  <si>
    <t>42.G84N7.002</t>
  </si>
  <si>
    <t>33.G84N7.002</t>
  </si>
  <si>
    <t>33.G84N7.001</t>
  </si>
  <si>
    <t>50.G55N7.004</t>
  </si>
  <si>
    <t>ACER-CB3-131-SCREWSET</t>
  </si>
  <si>
    <t>55.G84N7.002</t>
  </si>
  <si>
    <t>KI.WKN01.003</t>
  </si>
  <si>
    <t>ACER CB3-431</t>
  </si>
  <si>
    <t>KP.04501.003</t>
  </si>
  <si>
    <t>KT.00303.014</t>
  </si>
  <si>
    <t>NB.GC211.005</t>
  </si>
  <si>
    <t>KL.14005.029</t>
  </si>
  <si>
    <t>50.GC2N5.004</t>
  </si>
  <si>
    <t>50.GC2N5.001</t>
  </si>
  <si>
    <t>6B.GC2N5.002</t>
  </si>
  <si>
    <t>6B.GC2N5.002-RECL</t>
  </si>
  <si>
    <t>56.GC2N5.001</t>
  </si>
  <si>
    <t>60.GC2N5.004</t>
  </si>
  <si>
    <t>60.GC2N5.005</t>
  </si>
  <si>
    <t>60.GC2N5.005-XX</t>
  </si>
  <si>
    <t>60.GC2N5.001</t>
  </si>
  <si>
    <t>60.GC2N5.001-XX</t>
  </si>
  <si>
    <t>23.GC2N5.001</t>
  </si>
  <si>
    <t>50.GC2N5.003</t>
  </si>
  <si>
    <t>ACER CB3-532</t>
  </si>
  <si>
    <t>NB.GHJ11.001</t>
  </si>
  <si>
    <t>NB.GHJ11.004</t>
  </si>
  <si>
    <t>KL.1560D.021</t>
  </si>
  <si>
    <t>50.G15N7.003</t>
  </si>
  <si>
    <t>6B.GHJN7.020</t>
  </si>
  <si>
    <t>56.G15N7.001</t>
  </si>
  <si>
    <t>60.GHJN7.001</t>
  </si>
  <si>
    <t>60.GHJN7.001-XX</t>
  </si>
  <si>
    <t>60.G15N7.003</t>
  </si>
  <si>
    <t>60.GHJN7.002</t>
  </si>
  <si>
    <t>60.GHJN7.002-XX</t>
  </si>
  <si>
    <t>NC.21411.03Q</t>
  </si>
  <si>
    <t>33.G15N7.001</t>
  </si>
  <si>
    <t>33.G15N7.002</t>
  </si>
  <si>
    <t>55.GHJN7.001</t>
  </si>
  <si>
    <t>ACER CB5-132T (TOUCH)</t>
  </si>
  <si>
    <t>6B.G54N7.016</t>
  </si>
  <si>
    <t>60.G54N7.001</t>
  </si>
  <si>
    <t>60.G54N7.002</t>
  </si>
  <si>
    <t>ACER CB5-311</t>
  </si>
  <si>
    <t>KP.04501.001</t>
  </si>
  <si>
    <t>60.MPRN2.001</t>
  </si>
  <si>
    <t>56.MPRN2.001</t>
  </si>
  <si>
    <t>60.MPRN2.014</t>
  </si>
  <si>
    <t>60.MPRN2.015</t>
  </si>
  <si>
    <t>60.MPRN2.013</t>
  </si>
  <si>
    <t>AT1760020A0</t>
  </si>
  <si>
    <t>ACER-CB5-311-SCREWSET</t>
  </si>
  <si>
    <t>ACER CB5-312T (TOUCH)</t>
  </si>
  <si>
    <t>KT.00305.003</t>
  </si>
  <si>
    <t>NB.GHP11.002</t>
  </si>
  <si>
    <t>6M.GHPN7.001</t>
  </si>
  <si>
    <t>50.GHPN7.004</t>
  </si>
  <si>
    <t>6B.GHPN7.031</t>
  </si>
  <si>
    <t>56.GHPN7.001</t>
  </si>
  <si>
    <t>60.GHPN7.001</t>
  </si>
  <si>
    <t>60.GHPN7.002</t>
  </si>
  <si>
    <t>42.GHPN7.001</t>
  </si>
  <si>
    <t>55.GHPN7.001</t>
  </si>
  <si>
    <t>55.GHPN7.002</t>
  </si>
  <si>
    <t>50.GHPN7.001</t>
  </si>
  <si>
    <t>23.GHPN7.001</t>
  </si>
  <si>
    <t>33.GHPN7.001</t>
  </si>
  <si>
    <t>33.GHPN7.002</t>
  </si>
  <si>
    <t>CB5-312T-SCREWSET</t>
  </si>
  <si>
    <t>ACER CB311-8HT (TOUCH)</t>
  </si>
  <si>
    <t>ACER CB311-9H</t>
  </si>
  <si>
    <t>KT.0030G.023</t>
  </si>
  <si>
    <t>KL.1160D.018</t>
  </si>
  <si>
    <t>50.GVJN7.005</t>
  </si>
  <si>
    <t>6B.HKGN7.021</t>
  </si>
  <si>
    <t>60.HKGN7.004</t>
  </si>
  <si>
    <t>60.HKGN7.003</t>
  </si>
  <si>
    <t>60.HKGN7.001</t>
  </si>
  <si>
    <t>33.GVJN7.001</t>
  </si>
  <si>
    <t>33.GVJN7.002</t>
  </si>
  <si>
    <t>55.HKBN7.002</t>
  </si>
  <si>
    <t>50.GVJN7.003</t>
  </si>
  <si>
    <t>50.GVJN7.004</t>
  </si>
  <si>
    <t>50.H93N7.001</t>
  </si>
  <si>
    <t>23.HKGN7.001</t>
  </si>
  <si>
    <t>ACER CB311-11H</t>
  </si>
  <si>
    <t>KT.0020G.010</t>
  </si>
  <si>
    <t>NB.AAY11.005</t>
  </si>
  <si>
    <t>KL.1160K.003</t>
  </si>
  <si>
    <t>50.AAYN7.002</t>
  </si>
  <si>
    <t>6B.AAYN7.001</t>
  </si>
  <si>
    <t>56.AAYN7.001</t>
  </si>
  <si>
    <t>60.AAYN7.002</t>
  </si>
  <si>
    <t>60.AAYN7.003</t>
  </si>
  <si>
    <t>60.AAYN7.001</t>
  </si>
  <si>
    <t>42.AAYN7.002</t>
  </si>
  <si>
    <t>42.AAYN7.001</t>
  </si>
  <si>
    <t>33.AAYN7.002</t>
  </si>
  <si>
    <t>33.AAYN7.001</t>
  </si>
  <si>
    <t>55.AAYN7.001</t>
  </si>
  <si>
    <t>50.AAYN7.001</t>
  </si>
  <si>
    <t>ACER CB315-2H</t>
  </si>
  <si>
    <t>50.H0KN7.008</t>
  </si>
  <si>
    <t>6B.H8TN7.001</t>
  </si>
  <si>
    <t>56.H8TN7.001</t>
  </si>
  <si>
    <t>60.H8TN7.002</t>
  </si>
  <si>
    <t>60.H8TN7.003</t>
  </si>
  <si>
    <t>60.H8TN7.001</t>
  </si>
  <si>
    <t>33.H0KN7.001</t>
  </si>
  <si>
    <t>33.H0KN7.002</t>
  </si>
  <si>
    <t>50.H0KN7.006</t>
  </si>
  <si>
    <t>ACER CB315-3H</t>
  </si>
  <si>
    <t>50.HKBN7.006</t>
  </si>
  <si>
    <t>56.HKBN7.001</t>
  </si>
  <si>
    <t>50.HKBN7.003</t>
  </si>
  <si>
    <t>60.HKBN7.002</t>
  </si>
  <si>
    <t>60.HKBN7.003</t>
  </si>
  <si>
    <t>60.HKBN7.001</t>
  </si>
  <si>
    <t>33.HKBN7.002</t>
  </si>
  <si>
    <t>33.HKBN7.001</t>
  </si>
  <si>
    <t>55.HKBN7.004</t>
  </si>
  <si>
    <t>50.HKBN7.004</t>
  </si>
  <si>
    <t>50.HKBN7.002</t>
  </si>
  <si>
    <t>50.HKBN7.001</t>
  </si>
  <si>
    <t>23.HKBN7.001</t>
  </si>
  <si>
    <t>ACER CB315-3HT (TOUCH)</t>
  </si>
  <si>
    <t>KL.1560D.040</t>
  </si>
  <si>
    <t>50.HKCN7.001</t>
  </si>
  <si>
    <t>ACER CB514-1H</t>
  </si>
  <si>
    <t>KT.00307.006</t>
  </si>
  <si>
    <t>KL.CB514.1HX</t>
  </si>
  <si>
    <t>50.H1LN7.006</t>
  </si>
  <si>
    <t>6B.H1LN7.019</t>
  </si>
  <si>
    <t>56.H1LN7.001</t>
  </si>
  <si>
    <t>60.H1LN7.002</t>
  </si>
  <si>
    <t>60.H1LN7.003</t>
  </si>
  <si>
    <t>60.H1LN7.001</t>
  </si>
  <si>
    <t>23.H1LN7.001</t>
  </si>
  <si>
    <t>23.H1LN7.002</t>
  </si>
  <si>
    <t>50.H1LN7.005</t>
  </si>
  <si>
    <t>33.H1LN7.002</t>
  </si>
  <si>
    <t>33.H1LN7.001</t>
  </si>
  <si>
    <t>55.H1LN7.001</t>
  </si>
  <si>
    <t>ACER CB514-1HT (TOUCH)</t>
  </si>
  <si>
    <t>NB.H1L11.005</t>
  </si>
  <si>
    <t>KL.CB514.1HT</t>
  </si>
  <si>
    <t>ACER CB514-2H</t>
  </si>
  <si>
    <t>KP.06503.020</t>
  </si>
  <si>
    <t>KT.00305.013</t>
  </si>
  <si>
    <t>KL.CB514.2HX</t>
  </si>
  <si>
    <t>50.AS1N7.004</t>
  </si>
  <si>
    <t>6B.AS1N7.022</t>
  </si>
  <si>
    <t>56.AS1N7.001</t>
  </si>
  <si>
    <t>50.AS1N7.002</t>
  </si>
  <si>
    <t>60.AS1N7.002</t>
  </si>
  <si>
    <t>60.AS1N7.003</t>
  </si>
  <si>
    <t>60.AS1N7.001</t>
  </si>
  <si>
    <t>42.AS1N7.002</t>
  </si>
  <si>
    <t>42.AS1N7.001</t>
  </si>
  <si>
    <t>33.AS1N7.002</t>
  </si>
  <si>
    <t>33.AS1N7.001</t>
  </si>
  <si>
    <t>55.AS1N7.001</t>
  </si>
  <si>
    <t>50.AS1N7.001</t>
  </si>
  <si>
    <t>50.AS1N7.003</t>
  </si>
  <si>
    <t>KS.0HD06.026</t>
  </si>
  <si>
    <t>23.AS1N7.001</t>
  </si>
  <si>
    <t>ACER CB515-1H</t>
  </si>
  <si>
    <t>KT.00407.005</t>
  </si>
  <si>
    <t>KL.CB515.1HX</t>
  </si>
  <si>
    <t>6B.GP3N7.016</t>
  </si>
  <si>
    <t>60.GP3N7.001</t>
  </si>
  <si>
    <t>60.GP3N7.002</t>
  </si>
  <si>
    <t>60.GP3N7.003</t>
  </si>
  <si>
    <t>KS.0HD05.002</t>
  </si>
  <si>
    <t>33.GP3N7.001</t>
  </si>
  <si>
    <t>33.GP3N7.002</t>
  </si>
  <si>
    <t>55.GP3N7.001</t>
  </si>
  <si>
    <t>50.GP3N7.001</t>
  </si>
  <si>
    <t>ACER CB515-1HT (TOUCH)</t>
  </si>
  <si>
    <t>NB.GP011.004</t>
  </si>
  <si>
    <t>KL.CB515.1HT</t>
  </si>
  <si>
    <t>6B.GPTN7.016</t>
  </si>
  <si>
    <t>ACER CB714-1WT (TOUCH)</t>
  </si>
  <si>
    <t>KT.00404.001</t>
  </si>
  <si>
    <t>50.HAWN7.004</t>
  </si>
  <si>
    <t>50.HAXN7.001</t>
  </si>
  <si>
    <t>6B.HAWN7.019</t>
  </si>
  <si>
    <t>56.HAWN7.001</t>
  </si>
  <si>
    <t>50.HAWN7.001</t>
  </si>
  <si>
    <t>60.HAWN7.002</t>
  </si>
  <si>
    <t>60.HAWN7.003</t>
  </si>
  <si>
    <t>60.HAWN7.001</t>
  </si>
  <si>
    <t>33.HAWN7.001</t>
  </si>
  <si>
    <t>33.HAWN7.002</t>
  </si>
  <si>
    <t>55.HAWN7.002</t>
  </si>
  <si>
    <t>50.HAWN7.003</t>
  </si>
  <si>
    <t>50.HAWN7..02</t>
  </si>
  <si>
    <t>23.HAWN7.002</t>
  </si>
  <si>
    <t>50.HAWN7.005</t>
  </si>
  <si>
    <t>23.HAWN7.001</t>
  </si>
  <si>
    <t>24.HAWN7.001</t>
  </si>
  <si>
    <t>ACER R721T (TOUCH)</t>
  </si>
  <si>
    <t>NB.HBR11.004</t>
  </si>
  <si>
    <t>6M.HBRN7.002</t>
  </si>
  <si>
    <t>60.HBRN7.001</t>
  </si>
  <si>
    <t>NK.I111S.086</t>
  </si>
  <si>
    <t>60.HBRN7.003</t>
  </si>
  <si>
    <t>60.HBRN7.002</t>
  </si>
  <si>
    <t>33.HBRN7.001</t>
  </si>
  <si>
    <t>33.HBRN7.002</t>
  </si>
  <si>
    <t>55.HBRN7.001</t>
  </si>
  <si>
    <t>55.HBRN7.002</t>
  </si>
  <si>
    <t>50.HBRN7.001</t>
  </si>
  <si>
    <t>ACER R722T (TOUCH)</t>
  </si>
  <si>
    <t>ACER R751T (TOUCH)</t>
  </si>
  <si>
    <t>KP.04503.005</t>
  </si>
  <si>
    <t>KT.00204.006</t>
  </si>
  <si>
    <t>NB.GN911.001</t>
  </si>
  <si>
    <t>6M.GPZN7.001</t>
  </si>
  <si>
    <t>50.GPZN7.007</t>
  </si>
  <si>
    <t>6B.GPZN7.019</t>
  </si>
  <si>
    <t>56.GPZN7.001</t>
  </si>
  <si>
    <t>50.GPZN7.005</t>
  </si>
  <si>
    <t>60.GPZN7.001</t>
  </si>
  <si>
    <t>6M.GPZN7.001-FRAME</t>
  </si>
  <si>
    <t>60.GPZN7.002</t>
  </si>
  <si>
    <t>33.GPZN7.001</t>
  </si>
  <si>
    <t>33.GPZN7.002</t>
  </si>
  <si>
    <t>KS.05M05.001-WITHCABLE</t>
  </si>
  <si>
    <t>50.GPZN7.004</t>
  </si>
  <si>
    <t>55.GPZN7.002</t>
  </si>
  <si>
    <t>50.GPZN7.003</t>
  </si>
  <si>
    <t>55.GPZN7.001</t>
  </si>
  <si>
    <t>23.GHPN7.002</t>
  </si>
  <si>
    <t>23.GPZN7.001</t>
  </si>
  <si>
    <t>R751T-SCREWS</t>
  </si>
  <si>
    <t>ACER R751TN (TOUCH)</t>
  </si>
  <si>
    <t>6M.GNJN7.001</t>
  </si>
  <si>
    <t>6M.GNJN7.001-NOEMR</t>
  </si>
  <si>
    <t>NC.23811.04D</t>
  </si>
  <si>
    <t>ACER R752T (TOUCH)</t>
  </si>
  <si>
    <t>6M.H90N7.001</t>
  </si>
  <si>
    <t>50.GVFN7.005</t>
  </si>
  <si>
    <t>6B.H93N7.021</t>
  </si>
  <si>
    <t>56.H93N7.001-WITHCABLE</t>
  </si>
  <si>
    <t>56.H93N7.001</t>
  </si>
  <si>
    <t>50.GVFN7.001</t>
  </si>
  <si>
    <t>60.H93N7.002</t>
  </si>
  <si>
    <t>60.H91N7.001</t>
  </si>
  <si>
    <t>KS.05M0U.001</t>
  </si>
  <si>
    <t>50.H93N7.002</t>
  </si>
  <si>
    <t>23.H93N7.001</t>
  </si>
  <si>
    <t>33.H93N7.001</t>
  </si>
  <si>
    <t>33.H93N7.002</t>
  </si>
  <si>
    <t>55.H93N7.002</t>
  </si>
  <si>
    <t>55.H93N7.001</t>
  </si>
  <si>
    <t>50.GVFN7.002</t>
  </si>
  <si>
    <t>ACER R752TN (TOUCH)</t>
  </si>
  <si>
    <t>KT.00305.009</t>
  </si>
  <si>
    <t>NB.H9311.001</t>
  </si>
  <si>
    <t>6M.H92N7.001</t>
  </si>
  <si>
    <t>60.H93N7.001</t>
  </si>
  <si>
    <t>R752TN-SCREWS</t>
  </si>
  <si>
    <t>ACER R753T (TOUCH)</t>
  </si>
  <si>
    <t>KT.00304.012</t>
  </si>
  <si>
    <t>NB.AYS11.001</t>
  </si>
  <si>
    <t>6M.A8ZN7.006</t>
  </si>
  <si>
    <t>60.AYSN7.001</t>
  </si>
  <si>
    <t>NK.I111S.0D6</t>
  </si>
  <si>
    <t>50.A8ZN7.001</t>
  </si>
  <si>
    <t>60.A8ZN7.003</t>
  </si>
  <si>
    <t>60.A8ZN7.002</t>
  </si>
  <si>
    <t>33.A8ZN7.001</t>
  </si>
  <si>
    <t>33.A8ZN7.002</t>
  </si>
  <si>
    <t>55.A91N7.001</t>
  </si>
  <si>
    <t>55.A91N7.002</t>
  </si>
  <si>
    <t>KS.0HD06.023</t>
  </si>
  <si>
    <t>23.A8ZN7.001</t>
  </si>
  <si>
    <t>55.A8ZN7.001</t>
  </si>
  <si>
    <t>50.A8ZN7.002</t>
  </si>
  <si>
    <t>ACER R851TN (TOUCH)</t>
  </si>
  <si>
    <t>NB.H9911.002</t>
  </si>
  <si>
    <t>50.H99N7.001</t>
  </si>
  <si>
    <t>50.H99N7.002</t>
  </si>
  <si>
    <t>6M.H99N7.001</t>
  </si>
  <si>
    <t>50.H99N7.011</t>
  </si>
  <si>
    <t>6B.H99N7.019</t>
  </si>
  <si>
    <t>56.H99N7.001</t>
  </si>
  <si>
    <t>50.H99N7.004</t>
  </si>
  <si>
    <t>60.H99N7.002</t>
  </si>
  <si>
    <t>60.H99N7.001</t>
  </si>
  <si>
    <t>KS.08M0U.001</t>
  </si>
  <si>
    <t>50.H99N7.009</t>
  </si>
  <si>
    <t>50.H99N7.007</t>
  </si>
  <si>
    <t>50.H99N7.005</t>
  </si>
  <si>
    <t>33.H99N7.001</t>
  </si>
  <si>
    <t>33.H99N7.002</t>
  </si>
  <si>
    <t>23.H99N7.001</t>
  </si>
  <si>
    <t>55.H99N7.002</t>
  </si>
  <si>
    <t>50.H99N7.006</t>
  </si>
  <si>
    <t>55.H99N7.001</t>
  </si>
  <si>
    <t>50.H99N7.003</t>
  </si>
  <si>
    <t>60.H99N7.005</t>
  </si>
  <si>
    <t>R851TN-SCREWS</t>
  </si>
  <si>
    <t>ACER R853TA (TOUCH)</t>
  </si>
  <si>
    <t>50.A91N7.007</t>
  </si>
  <si>
    <t>60.A91N7.001</t>
  </si>
  <si>
    <t>NK.I111S.0F4</t>
  </si>
  <si>
    <t>56.A91N7.001</t>
  </si>
  <si>
    <t>50.A91N7.005</t>
  </si>
  <si>
    <t>60.A91N7.003</t>
  </si>
  <si>
    <t>60.A91N7.002</t>
  </si>
  <si>
    <t>33.A91N7.002</t>
  </si>
  <si>
    <t>33.A91N7.001</t>
  </si>
  <si>
    <t>55.A91N7.003</t>
  </si>
  <si>
    <t>50.A91N7.003</t>
  </si>
  <si>
    <t>23.A91N7.001</t>
  </si>
  <si>
    <t>50.A91N7.004</t>
  </si>
  <si>
    <t>50.A91N7.006</t>
  </si>
  <si>
    <t>ACER CP311-1H (TOUCH)</t>
  </si>
  <si>
    <t>6B.GVFN7.034</t>
  </si>
  <si>
    <t>56.GVFN7.001</t>
  </si>
  <si>
    <t>33.GVFN7.002</t>
  </si>
  <si>
    <t>33.GVFN7.001</t>
  </si>
  <si>
    <t>55.GVFN7.001</t>
  </si>
  <si>
    <t>55.GVFN7.002</t>
  </si>
  <si>
    <t>23.GVFN7.001</t>
  </si>
  <si>
    <t>ACER CP311-3H (TOUCH)</t>
  </si>
  <si>
    <t>NB.HUV11.001</t>
  </si>
  <si>
    <t>6M.HUVN7.001</t>
  </si>
  <si>
    <t>50.HUVN7.005</t>
  </si>
  <si>
    <t>6B.HUVN7.020</t>
  </si>
  <si>
    <t>56.HUVN7.001</t>
  </si>
  <si>
    <t>50.HUVN7.002</t>
  </si>
  <si>
    <t>60.HUVN7.002</t>
  </si>
  <si>
    <t>60.HUVN7.001</t>
  </si>
  <si>
    <t>55.HUVN7.002</t>
  </si>
  <si>
    <t>50.HUVN7.003</t>
  </si>
  <si>
    <t>33.HUVN7.002</t>
  </si>
  <si>
    <t>33.HUVN7.001</t>
  </si>
  <si>
    <t>55.HUVN7.001</t>
  </si>
  <si>
    <t>50.HUVN7.001</t>
  </si>
  <si>
    <t>23.HUVN7.001</t>
  </si>
  <si>
    <t>ACER CP5-471</t>
  </si>
  <si>
    <t>KT.00304.SV1</t>
  </si>
  <si>
    <t>KL.CP547.1S2</t>
  </si>
  <si>
    <t>6B.GDDN7.016</t>
  </si>
  <si>
    <t>50.GDDN7.001</t>
  </si>
  <si>
    <t>60.GDDN7.001</t>
  </si>
  <si>
    <t>60.GDDN7.002</t>
  </si>
  <si>
    <t>60.GDDN7.003</t>
  </si>
  <si>
    <t>55.GDDN7.001</t>
  </si>
  <si>
    <t>50.GDDN7.002</t>
  </si>
  <si>
    <t>33.GDDN7.001</t>
  </si>
  <si>
    <t>33.GDDN7.002</t>
  </si>
  <si>
    <t>23.GDDN7.001</t>
  </si>
  <si>
    <t>60.GDDN7.004</t>
  </si>
  <si>
    <t>*Prices are subject to change without prior notice, if you want to dispute an order please contact saels@agit.ca or your account rep.</t>
  </si>
  <si>
    <t>ASUS C200MA</t>
  </si>
  <si>
    <t>0A001-00330100</t>
  </si>
  <si>
    <t>0B200-00970000</t>
  </si>
  <si>
    <t>60NB05M0-MB1020</t>
  </si>
  <si>
    <t>60NB05M0-MB1601-200</t>
  </si>
  <si>
    <t>N116BGE-EB2REV.C1</t>
  </si>
  <si>
    <t>14005-01350000</t>
  </si>
  <si>
    <t>13NB05M1AP0301</t>
  </si>
  <si>
    <t>90NB05M1-R90010</t>
  </si>
  <si>
    <t>90NB05M1-R7A000</t>
  </si>
  <si>
    <t>13NB05M1AP0601</t>
  </si>
  <si>
    <t>90NB05M1-R7D000</t>
  </si>
  <si>
    <t>C200-HINGECOVER</t>
  </si>
  <si>
    <t>C200-HINGESET</t>
  </si>
  <si>
    <t>710663-001</t>
  </si>
  <si>
    <t>04081-00090300</t>
  </si>
  <si>
    <t>90NB05M0-R10020</t>
  </si>
  <si>
    <t>04071-01120000</t>
  </si>
  <si>
    <t>C200-SCREWSET</t>
  </si>
  <si>
    <t>ASUS C300MA</t>
  </si>
  <si>
    <t>0B200-01010000</t>
  </si>
  <si>
    <t>60NB05W0-MB4000</t>
  </si>
  <si>
    <t>60NB05W0-MB4103-210</t>
  </si>
  <si>
    <t>5N2YD</t>
  </si>
  <si>
    <t>B133XTN01.3-HW:2A/FW:1</t>
  </si>
  <si>
    <t>DD0C8LC010</t>
  </si>
  <si>
    <t>13NB05W6AP0201</t>
  </si>
  <si>
    <t>13NB05W1AP0301</t>
  </si>
  <si>
    <t>90NB0BL0-R91000</t>
  </si>
  <si>
    <t>CB300M-TOUCHPAD</t>
  </si>
  <si>
    <t>14010-00049400</t>
  </si>
  <si>
    <t>13NB05W1AP0101</t>
  </si>
  <si>
    <t>13NB05W1AP0211</t>
  </si>
  <si>
    <t>13NB05W6AP0101</t>
  </si>
  <si>
    <t>13NB05W1AP0611</t>
  </si>
  <si>
    <t>13NB05W1P08011</t>
  </si>
  <si>
    <t>04081-00091600</t>
  </si>
  <si>
    <t>04072-01370000</t>
  </si>
  <si>
    <t>60NB05W0-101110</t>
  </si>
  <si>
    <t>13NB05W1AM0101</t>
  </si>
  <si>
    <t>C300-HINGESET</t>
  </si>
  <si>
    <t>C300MA-SCREWS</t>
  </si>
  <si>
    <t>ASUS C100PA (TOUCH)</t>
  </si>
  <si>
    <t>0A001-00130400</t>
  </si>
  <si>
    <t>0B200-01550000</t>
  </si>
  <si>
    <t>310Q2MB0000</t>
  </si>
  <si>
    <t>60NL0970-MB1220</t>
  </si>
  <si>
    <t>C100PA-LCDCA</t>
  </si>
  <si>
    <t>90NL0971-R20010</t>
  </si>
  <si>
    <t>14005-01690000</t>
  </si>
  <si>
    <t>90NL0971-R31US0</t>
  </si>
  <si>
    <t>90NL0970-R90010</t>
  </si>
  <si>
    <t>90NL0971-R7A010</t>
  </si>
  <si>
    <t>13NL0971AM0312</t>
  </si>
  <si>
    <t>13NB0971P09011</t>
  </si>
  <si>
    <t>13NB0971M07011</t>
  </si>
  <si>
    <t>13NB0971M08011</t>
  </si>
  <si>
    <t>04072-01740000</t>
  </si>
  <si>
    <t>2DW3152-000111F</t>
  </si>
  <si>
    <t>C100P-SCREWSET</t>
  </si>
  <si>
    <t>ASUS C201PA</t>
  </si>
  <si>
    <t>0B200-01470000</t>
  </si>
  <si>
    <t>60NL0910-MB1400-202</t>
  </si>
  <si>
    <t>60NL0910-MB1300-202</t>
  </si>
  <si>
    <t>18010-11621100</t>
  </si>
  <si>
    <t>14005-01660300</t>
  </si>
  <si>
    <t>90NL0912-R31US0</t>
  </si>
  <si>
    <t>04060-00730000-TP</t>
  </si>
  <si>
    <t>14010-00440600</t>
  </si>
  <si>
    <t>13NB0912AP0101</t>
  </si>
  <si>
    <t>13NL0912AP0101</t>
  </si>
  <si>
    <t>90NL0912-R7D010</t>
  </si>
  <si>
    <t>13NL0912AP0201</t>
  </si>
  <si>
    <t>FB0Q1005010</t>
  </si>
  <si>
    <t>13NB0911M04011</t>
  </si>
  <si>
    <t>60NL0910-IO1000-201</t>
  </si>
  <si>
    <t>14008-01030500</t>
  </si>
  <si>
    <t>04081-00093500</t>
  </si>
  <si>
    <t>C201P-SCREWSET</t>
  </si>
  <si>
    <t>ASUS C202SA</t>
  </si>
  <si>
    <t>0A001-00031400</t>
  </si>
  <si>
    <t>0B200-01990000</t>
  </si>
  <si>
    <t>60NX00Y0-MB1510-201</t>
  </si>
  <si>
    <t>14005-02020100</t>
  </si>
  <si>
    <t>90NX00Y1-R30120</t>
  </si>
  <si>
    <t>90NX00Y3-R30290</t>
  </si>
  <si>
    <t>C202TP-CA</t>
  </si>
  <si>
    <t>C202TP-CA-GRAY</t>
  </si>
  <si>
    <t>14010-00441300</t>
  </si>
  <si>
    <t>90NX00Y2-R7A010</t>
  </si>
  <si>
    <t>90NX00Y3-R7A010</t>
  </si>
  <si>
    <t>90NX00Y2-R7B010</t>
  </si>
  <si>
    <t>13NX00Y3P02013</t>
  </si>
  <si>
    <t>90NX00Y2-R7D010</t>
  </si>
  <si>
    <t>90NX00Y3-R7D010</t>
  </si>
  <si>
    <t>13NX00Y2P05011</t>
  </si>
  <si>
    <t>13NX00Y3P06011</t>
  </si>
  <si>
    <t>13NX00Y0M03011</t>
  </si>
  <si>
    <t>13NX00Y0M04011</t>
  </si>
  <si>
    <t>0C012-00110000</t>
  </si>
  <si>
    <t>13NX00Y0AM0101</t>
  </si>
  <si>
    <t>90NX00Y0-R10010-WITHCABLE</t>
  </si>
  <si>
    <t>04072-02070000</t>
  </si>
  <si>
    <t>C202SA-SCREWS</t>
  </si>
  <si>
    <t>ASUS C203XA</t>
  </si>
  <si>
    <t>0A001-00695000</t>
  </si>
  <si>
    <t>CHICONY-45W-USBC02</t>
  </si>
  <si>
    <t>CHICONY-WALL45W-USBC02</t>
  </si>
  <si>
    <t>0B200-01990200</t>
  </si>
  <si>
    <t>90NX02M0-R00010</t>
  </si>
  <si>
    <t>14005-02020400</t>
  </si>
  <si>
    <t>90NX02M1-R31US0</t>
  </si>
  <si>
    <t>90NX02M1-R90010</t>
  </si>
  <si>
    <t>14010-00740000</t>
  </si>
  <si>
    <t>90NX02M1-R7A010</t>
  </si>
  <si>
    <t>90NX02M1-R7B010</t>
  </si>
  <si>
    <t>90NX02M1-R7D010</t>
  </si>
  <si>
    <t>13NX02M1P01011</t>
  </si>
  <si>
    <t>90NX02M0-R10010</t>
  </si>
  <si>
    <t>04081-00330000</t>
  </si>
  <si>
    <t>04072-02070200</t>
  </si>
  <si>
    <t>ASUS C204EE</t>
  </si>
  <si>
    <t>0A001-00692900</t>
  </si>
  <si>
    <t>0B200-03370200</t>
  </si>
  <si>
    <t>90NX02A0-R06000</t>
  </si>
  <si>
    <t>C204EE-BRACKETRIGHT</t>
  </si>
  <si>
    <t>C204EE-BRACKETLEFT</t>
  </si>
  <si>
    <t>14005-03010200</t>
  </si>
  <si>
    <t>90NX02A1-R31US0</t>
  </si>
  <si>
    <t>90NX02A1-R91000</t>
  </si>
  <si>
    <t>14010-00445500</t>
  </si>
  <si>
    <t>90NX02A1-R7A000</t>
  </si>
  <si>
    <t>90NX02A1-R7A000-RECL</t>
  </si>
  <si>
    <t>90NX02A1-R7B000</t>
  </si>
  <si>
    <t>90NX02A1-R7D100</t>
  </si>
  <si>
    <t>13NX02A1AP0201</t>
  </si>
  <si>
    <t>90NX02A0-R12000</t>
  </si>
  <si>
    <t>04081-00216400</t>
  </si>
  <si>
    <t>13NX02A0M08011</t>
  </si>
  <si>
    <t>13NX02A0M07011</t>
  </si>
  <si>
    <t>04072-03200000</t>
  </si>
  <si>
    <t>13NX0290AM0301</t>
  </si>
  <si>
    <t>C204EE-SCREWSET</t>
  </si>
  <si>
    <t>ASUS C204MA</t>
  </si>
  <si>
    <t>90NX02A0-R0B001</t>
  </si>
  <si>
    <t>90NX02A0-R11000</t>
  </si>
  <si>
    <t>14010-00398700</t>
  </si>
  <si>
    <t>14010-00119800</t>
  </si>
  <si>
    <t>ASUS C213SA (TOUCH)</t>
  </si>
  <si>
    <t>0B200-02440100</t>
  </si>
  <si>
    <t>AS-C213SA-4GB-MB</t>
  </si>
  <si>
    <t>18100-11601200</t>
  </si>
  <si>
    <t>14005-02450100</t>
  </si>
  <si>
    <t>13NX01C1AP0401</t>
  </si>
  <si>
    <t>90NX01C0-R90010</t>
  </si>
  <si>
    <t>90NX01C1-R7A010</t>
  </si>
  <si>
    <t>90NX01C1-R7B010</t>
  </si>
  <si>
    <t>90NX01C0-R7D010</t>
  </si>
  <si>
    <t>13NX01C0AP0201</t>
  </si>
  <si>
    <t>90NX01C0-R10011</t>
  </si>
  <si>
    <t>90NX01C0-R10021</t>
  </si>
  <si>
    <t>DD00Q7TH001</t>
  </si>
  <si>
    <t>04081-00156000</t>
  </si>
  <si>
    <t>04081-00098100</t>
  </si>
  <si>
    <t>C213SA-SPEAKER</t>
  </si>
  <si>
    <t>C213SA-HINGESET</t>
  </si>
  <si>
    <t>C213SA-SCREWSET</t>
  </si>
  <si>
    <t>ASUS C214MA (TOUCH)</t>
  </si>
  <si>
    <t>60NX0290-MB4210</t>
  </si>
  <si>
    <t>90NX0291-R20010</t>
  </si>
  <si>
    <t>C214MA-LCDBRACKET-L</t>
  </si>
  <si>
    <t>C214MA-LCDBRACKET-R</t>
  </si>
  <si>
    <t>14005-03010300</t>
  </si>
  <si>
    <t>13NX0291AP0401</t>
  </si>
  <si>
    <t>90NX0291-R90010</t>
  </si>
  <si>
    <t>90NX0291-R7A010</t>
  </si>
  <si>
    <t>90NX0291-R7D010</t>
  </si>
  <si>
    <t>13NX0290M03011</t>
  </si>
  <si>
    <t>13NX0290M04011</t>
  </si>
  <si>
    <t>60NX0290-SN1030</t>
  </si>
  <si>
    <t>14011-03820100</t>
  </si>
  <si>
    <t>04081-00219500</t>
  </si>
  <si>
    <t>04081-00156300</t>
  </si>
  <si>
    <t>04072-03240000</t>
  </si>
  <si>
    <t>90NX0290-R10030</t>
  </si>
  <si>
    <t>90NX0290-R90010</t>
  </si>
  <si>
    <t>C214MA-SCREWS</t>
  </si>
  <si>
    <t>ASUS C223NA</t>
  </si>
  <si>
    <t>0A001-00693900</t>
  </si>
  <si>
    <t>0B200-03040000</t>
  </si>
  <si>
    <t>90NX01Q0-R00021</t>
  </si>
  <si>
    <t>14005-02740100</t>
  </si>
  <si>
    <t>90NX01Q1-R30300</t>
  </si>
  <si>
    <t>90NX01Q1-R90010</t>
  </si>
  <si>
    <t>90NX01Q1-R7A010</t>
  </si>
  <si>
    <t>90NX01Q1-R7B011</t>
  </si>
  <si>
    <t>90NX01Q1-R7D010</t>
  </si>
  <si>
    <t>90NX01Q0-R10010</t>
  </si>
  <si>
    <t>14010-00397500</t>
  </si>
  <si>
    <t>14010-00119000</t>
  </si>
  <si>
    <t>13NX01Q0M03011</t>
  </si>
  <si>
    <t>13NX01Q1P06011</t>
  </si>
  <si>
    <t>13NX01Q0M04011</t>
  </si>
  <si>
    <t>13NX01Q1P07011</t>
  </si>
  <si>
    <t>04081-00215100</t>
  </si>
  <si>
    <t>04072-02880000</t>
  </si>
  <si>
    <t>14008-03100000</t>
  </si>
  <si>
    <t>13NX01Q0AM0211</t>
  </si>
  <si>
    <t>ASUS-C223NA-SCREWSET</t>
  </si>
  <si>
    <t>ASUS C300SA</t>
  </si>
  <si>
    <t>60NB0BL0-MB3112-203</t>
  </si>
  <si>
    <t>14005-01451000</t>
  </si>
  <si>
    <t>13NB0BL1AP0101</t>
  </si>
  <si>
    <t>13NB0BL1AP0201</t>
  </si>
  <si>
    <t>13NB0BL1AP0301</t>
  </si>
  <si>
    <t>13NB0BL7P03111</t>
  </si>
  <si>
    <t>13NB0BL0M01011</t>
  </si>
  <si>
    <t>13NB0BL0M02011</t>
  </si>
  <si>
    <t>90NB0BL0-R11000</t>
  </si>
  <si>
    <t>04081-00096200</t>
  </si>
  <si>
    <t>C300-SCREWSET</t>
  </si>
  <si>
    <t>ASUS C302CA</t>
  </si>
  <si>
    <t>0B200-02280000</t>
  </si>
  <si>
    <t>90NB0DF0-R00030</t>
  </si>
  <si>
    <t>90NB0DF1-R20010</t>
  </si>
  <si>
    <t>90NB0DF1-R31US0</t>
  </si>
  <si>
    <t>90NB0DF1-R90010</t>
  </si>
  <si>
    <t>90NB0DF1-R7A010</t>
  </si>
  <si>
    <t>90NB0DF1-R7D010</t>
  </si>
  <si>
    <t>90NB0DF0-R10020</t>
  </si>
  <si>
    <t>13NB0DF1M04011</t>
  </si>
  <si>
    <t>13NB0DF1M04021</t>
  </si>
  <si>
    <t>04072-02300000</t>
  </si>
  <si>
    <t>ASUS C403NA</t>
  </si>
  <si>
    <t>0B200-03320000</t>
  </si>
  <si>
    <t>18010-14002700</t>
  </si>
  <si>
    <t>14005-02980000</t>
  </si>
  <si>
    <t>90NX01P1-R31UI0</t>
  </si>
  <si>
    <t>90NX01P1-R90010</t>
  </si>
  <si>
    <t>14010-00445000</t>
  </si>
  <si>
    <t>90NX01P1-R7A010</t>
  </si>
  <si>
    <t>90NX01P1-R7B010</t>
  </si>
  <si>
    <t>13NX01P1P06111</t>
  </si>
  <si>
    <t>13NX01P1AP0801</t>
  </si>
  <si>
    <t>13NX01P1P04011</t>
  </si>
  <si>
    <t>13NX01P1M01021</t>
  </si>
  <si>
    <t>13NX01P1M02021</t>
  </si>
  <si>
    <t>90NX01P0-R10010</t>
  </si>
  <si>
    <t>04081-00216000</t>
  </si>
  <si>
    <t>04072-03150000</t>
  </si>
  <si>
    <t>ASUS-C403NA-SCREWSET</t>
  </si>
  <si>
    <t>ASUS C423NA</t>
  </si>
  <si>
    <t>90NX01Y0-R00011</t>
  </si>
  <si>
    <t>14005-02930000</t>
  </si>
  <si>
    <t>90NX01Y1-R31US0</t>
  </si>
  <si>
    <t>90NX01Y1-R90010</t>
  </si>
  <si>
    <t>90NX01Y1-R7A010</t>
  </si>
  <si>
    <t>90NX01Y1-R7B010</t>
  </si>
  <si>
    <t>90NX01Y1-R7D010</t>
  </si>
  <si>
    <t>13NX01Y1M01011</t>
  </si>
  <si>
    <t>13NX01Y1M02011</t>
  </si>
  <si>
    <t>90NX01Y0-R10010</t>
  </si>
  <si>
    <t>14010-00119400</t>
  </si>
  <si>
    <t>14010-00397900</t>
  </si>
  <si>
    <t>90NX01Y0-R10020</t>
  </si>
  <si>
    <t>14011-03570000</t>
  </si>
  <si>
    <t>04081-00213500</t>
  </si>
  <si>
    <t>04072-03080000</t>
  </si>
  <si>
    <t>ASUS C433TA</t>
  </si>
  <si>
    <t>ASUS C523NA</t>
  </si>
  <si>
    <t>ASUS CR1100CKA</t>
  </si>
  <si>
    <t>0A001-00697300</t>
  </si>
  <si>
    <t>ASUS CR1100FKA (TOUCH)</t>
  </si>
  <si>
    <t>ASUS CX1101CMA</t>
  </si>
  <si>
    <t>18010-11630500</t>
  </si>
  <si>
    <t>14005-01110200</t>
  </si>
  <si>
    <t>04081-00323000</t>
  </si>
  <si>
    <t>DELL 11 G1 CB1C13</t>
  </si>
  <si>
    <t>9RN2C</t>
  </si>
  <si>
    <t>6TFFF</t>
  </si>
  <si>
    <t>1132N</t>
  </si>
  <si>
    <t>54HNK</t>
  </si>
  <si>
    <t>W1Y35</t>
  </si>
  <si>
    <t>XT8PK</t>
  </si>
  <si>
    <t>XT8PK-RECL</t>
  </si>
  <si>
    <t>4RY6J</t>
  </si>
  <si>
    <t>23ZM7LAWI10</t>
  </si>
  <si>
    <t>WR67C</t>
  </si>
  <si>
    <t>WR67C-RECL</t>
  </si>
  <si>
    <t>DL-11G1-TOUCHPAD</t>
  </si>
  <si>
    <t>KF6MP</t>
  </si>
  <si>
    <t>56JWV-WITHLVDS/HINGES</t>
  </si>
  <si>
    <t>7179K</t>
  </si>
  <si>
    <t>DL-CB11-G1-PLASTICBEZEL</t>
  </si>
  <si>
    <t>VY6KH</t>
  </si>
  <si>
    <t>D11G1-HINGECOVER</t>
  </si>
  <si>
    <t>FBZM7004010</t>
  </si>
  <si>
    <t>FBZM7003010</t>
  </si>
  <si>
    <t>M46X2</t>
  </si>
  <si>
    <t>FGMJ2</t>
  </si>
  <si>
    <t>DQ6E15G4100</t>
  </si>
  <si>
    <t>9CKY7</t>
  </si>
  <si>
    <t>R8DJR</t>
  </si>
  <si>
    <t>K2GW5</t>
  </si>
  <si>
    <t>481GW</t>
  </si>
  <si>
    <t>DD0ZM7AD000</t>
  </si>
  <si>
    <t>CH8TH</t>
  </si>
  <si>
    <t>FHTVF</t>
  </si>
  <si>
    <t>DELL11CB1C13-GEN1-SCREWSET</t>
  </si>
  <si>
    <t>DELL 11 G2 3120</t>
  </si>
  <si>
    <t>XKPD0</t>
  </si>
  <si>
    <t>VDHYH</t>
  </si>
  <si>
    <t>H4WJ5</t>
  </si>
  <si>
    <t>DELL11-3120-GEN2-TOP-ASSY-RECL</t>
  </si>
  <si>
    <t>CGVHX</t>
  </si>
  <si>
    <t>R4NXP</t>
  </si>
  <si>
    <t>R36YR</t>
  </si>
  <si>
    <t>38ZM8TCWI70</t>
  </si>
  <si>
    <t>X12JV</t>
  </si>
  <si>
    <t>DELL11-3120-TP</t>
  </si>
  <si>
    <t>DELL11-3120-GEN2-TP-CABLE</t>
  </si>
  <si>
    <t>MP5XR-WITHLVDS/HINGES</t>
  </si>
  <si>
    <t>60MY1-WITHLVDS/HINGES</t>
  </si>
  <si>
    <t>W3TXP</t>
  </si>
  <si>
    <t>HM71C</t>
  </si>
  <si>
    <t>XYYH3</t>
  </si>
  <si>
    <t>FBZM8003010</t>
  </si>
  <si>
    <t>FBZM8002010</t>
  </si>
  <si>
    <t>GPFNK</t>
  </si>
  <si>
    <t>F9KGF</t>
  </si>
  <si>
    <t>M90DT</t>
  </si>
  <si>
    <t>DAZM8YB34D0</t>
  </si>
  <si>
    <t>9F21D</t>
  </si>
  <si>
    <t>5MXYN</t>
  </si>
  <si>
    <t>DELL11-3120-GEN2-SCREWSET</t>
  </si>
  <si>
    <t>DELL 11 G2 3120 (TOUCH)</t>
  </si>
  <si>
    <t>TKX99</t>
  </si>
  <si>
    <t>RJXPT</t>
  </si>
  <si>
    <t>6KMJY</t>
  </si>
  <si>
    <t>WFTT3-WITHLVDS/HINGES</t>
  </si>
  <si>
    <t>3MZM8LB0010</t>
  </si>
  <si>
    <t>DELL 11 G3 3180</t>
  </si>
  <si>
    <t>Y07HK</t>
  </si>
  <si>
    <t>8367J</t>
  </si>
  <si>
    <t>W3GJM</t>
  </si>
  <si>
    <t>1TX65</t>
  </si>
  <si>
    <t>FGF20</t>
  </si>
  <si>
    <t>P1NX2</t>
  </si>
  <si>
    <t>VK0VC-CA</t>
  </si>
  <si>
    <t>VK0VC</t>
  </si>
  <si>
    <t>5XVF4</t>
  </si>
  <si>
    <t>DELL11-3180-TP</t>
  </si>
  <si>
    <t>CPFC1</t>
  </si>
  <si>
    <t>5HR53</t>
  </si>
  <si>
    <t>0P37K</t>
  </si>
  <si>
    <t>YJDF3</t>
  </si>
  <si>
    <t>DELL-3180-HINGECOVERSET</t>
  </si>
  <si>
    <t>DELL-CB11-3180-HINGESET</t>
  </si>
  <si>
    <t>2J4PR</t>
  </si>
  <si>
    <t>XNJ46</t>
  </si>
  <si>
    <t>7YYXC</t>
  </si>
  <si>
    <t>LS-E377P</t>
  </si>
  <si>
    <t>F08KG</t>
  </si>
  <si>
    <t>DW9G6</t>
  </si>
  <si>
    <t>CB113180-SCREWS</t>
  </si>
  <si>
    <t>DELL 11 G3 3180 (TOUCH)</t>
  </si>
  <si>
    <t>1TX65-TOUCH</t>
  </si>
  <si>
    <t>3KWY4</t>
  </si>
  <si>
    <t>KR36P</t>
  </si>
  <si>
    <t>P6JMV</t>
  </si>
  <si>
    <t>XRY9G</t>
  </si>
  <si>
    <t>RNFHX</t>
  </si>
  <si>
    <t>3180TS-HINGES</t>
  </si>
  <si>
    <t>3180TS-SCREWS</t>
  </si>
  <si>
    <t>DELL 11 G3 3189 (TOUCH)</t>
  </si>
  <si>
    <t>83RWV</t>
  </si>
  <si>
    <t>DELL-CB11-3189-FULLTOP</t>
  </si>
  <si>
    <t>KG3NX</t>
  </si>
  <si>
    <t>6HNM6</t>
  </si>
  <si>
    <t>0YFYX</t>
  </si>
  <si>
    <t>HNXPM</t>
  </si>
  <si>
    <t>DELL11-3189-TP</t>
  </si>
  <si>
    <t>PP99H</t>
  </si>
  <si>
    <t>WWP4T</t>
  </si>
  <si>
    <t>YK5CX</t>
  </si>
  <si>
    <t>X4PJK</t>
  </si>
  <si>
    <t>017PW</t>
  </si>
  <si>
    <t>FGJY4</t>
  </si>
  <si>
    <t>SBCC1</t>
  </si>
  <si>
    <t>TRRN8</t>
  </si>
  <si>
    <t>6HD69</t>
  </si>
  <si>
    <t>DELL 11 G4 3181</t>
  </si>
  <si>
    <t>YW03C</t>
  </si>
  <si>
    <t>DELL-3181-4GB-MB</t>
  </si>
  <si>
    <t>TCP4G</t>
  </si>
  <si>
    <t>1K9W2</t>
  </si>
  <si>
    <t>MJ9HX</t>
  </si>
  <si>
    <t>DELL-CB11-3181-HINGESET</t>
  </si>
  <si>
    <t>CB113181-SCREWS</t>
  </si>
  <si>
    <t>DELL 11 G4 3181 2-IN-1 (TOUCH)</t>
  </si>
  <si>
    <t>LS-E375P</t>
  </si>
  <si>
    <t>DELL 11 G4 5190</t>
  </si>
  <si>
    <t>P13YF</t>
  </si>
  <si>
    <t>CHICONY-45W-USBC03</t>
  </si>
  <si>
    <t>CHICONY-WALL45W-USBC03</t>
  </si>
  <si>
    <t>0VM1H</t>
  </si>
  <si>
    <t>CRWW1</t>
  </si>
  <si>
    <t>Y12N1</t>
  </si>
  <si>
    <t>59JT9</t>
  </si>
  <si>
    <t>0D2DT</t>
  </si>
  <si>
    <t>59JT9-CA</t>
  </si>
  <si>
    <t>59JT9-CA-RECL</t>
  </si>
  <si>
    <t>JD0YW-CA</t>
  </si>
  <si>
    <t>DELL5190EE-NONTOUCH-TP-CABLE</t>
  </si>
  <si>
    <t>X5MKT-WITHANTENNA</t>
  </si>
  <si>
    <t>0814F</t>
  </si>
  <si>
    <t>94HWN</t>
  </si>
  <si>
    <t>5190EENONTOUCH-HINGES</t>
  </si>
  <si>
    <t>T0RT5</t>
  </si>
  <si>
    <t>XPPY3</t>
  </si>
  <si>
    <t>CH16N</t>
  </si>
  <si>
    <t>5190NONTOUCH-SCREWS</t>
  </si>
  <si>
    <t>DELL 11 G4 5190 (TOUCH)</t>
  </si>
  <si>
    <t>X2GC2</t>
  </si>
  <si>
    <t>48XNF</t>
  </si>
  <si>
    <t>02X3T</t>
  </si>
  <si>
    <t>VTGX6</t>
  </si>
  <si>
    <t>85NKG</t>
  </si>
  <si>
    <t>5190EETOUCH-HINGES</t>
  </si>
  <si>
    <t>5190TOUCH-SCREWS</t>
  </si>
  <si>
    <t>DELL 11 G4 5190 2-IN-1 (TOUCH)</t>
  </si>
  <si>
    <t>HDCY5</t>
  </si>
  <si>
    <t>R8GGC</t>
  </si>
  <si>
    <t>BDZ05</t>
  </si>
  <si>
    <t>BDZ06</t>
  </si>
  <si>
    <t>D5190-EMR-CBL</t>
  </si>
  <si>
    <t>2W44K</t>
  </si>
  <si>
    <t>1K9J0</t>
  </si>
  <si>
    <t>H06WJ</t>
  </si>
  <si>
    <t>DELL11-5190-TP</t>
  </si>
  <si>
    <t>2W44K-CA-RECL</t>
  </si>
  <si>
    <t>1K9J0-CA-RECL</t>
  </si>
  <si>
    <t>G0HDV</t>
  </si>
  <si>
    <t>6HNKY</t>
  </si>
  <si>
    <t>C5NRC</t>
  </si>
  <si>
    <t>DELL-CB11-5190-2IN1-HINGESET</t>
  </si>
  <si>
    <t>R0DX9</t>
  </si>
  <si>
    <t>KJDG3</t>
  </si>
  <si>
    <t>450.Z2107.0011</t>
  </si>
  <si>
    <t>F08KG-3189</t>
  </si>
  <si>
    <t>XVRN2</t>
  </si>
  <si>
    <t>CB115190-SCREWS</t>
  </si>
  <si>
    <t>DELL 13 G2 7310</t>
  </si>
  <si>
    <t>MGJN9</t>
  </si>
  <si>
    <t>MJMF6</t>
  </si>
  <si>
    <t>RFG90</t>
  </si>
  <si>
    <t>7FM7R</t>
  </si>
  <si>
    <t>CYWXX</t>
  </si>
  <si>
    <t>P0XR8</t>
  </si>
  <si>
    <t>3FDT7</t>
  </si>
  <si>
    <t>NVHD0</t>
  </si>
  <si>
    <t>DL-CB13-7310-TP</t>
  </si>
  <si>
    <t>R358T</t>
  </si>
  <si>
    <t>TF3P3</t>
  </si>
  <si>
    <t>YFHP6</t>
  </si>
  <si>
    <t>0KY6K</t>
  </si>
  <si>
    <t>DL-CB13-7310-HINGESET</t>
  </si>
  <si>
    <t>02TWG</t>
  </si>
  <si>
    <t>TTX96</t>
  </si>
  <si>
    <t>DL-CB13-7310-LEDBOARD</t>
  </si>
  <si>
    <t>PVC05</t>
  </si>
  <si>
    <t>P12WV</t>
  </si>
  <si>
    <t>DELL 13 G2 7310 (TOUCH)</t>
  </si>
  <si>
    <t>92YR1</t>
  </si>
  <si>
    <t>37T32</t>
  </si>
  <si>
    <t>DELL13-7310-TS</t>
  </si>
  <si>
    <t>4J51K</t>
  </si>
  <si>
    <t>DELL 13 G3 3380</t>
  </si>
  <si>
    <t>M1WCF</t>
  </si>
  <si>
    <t>FMXMT</t>
  </si>
  <si>
    <t>FHK89</t>
  </si>
  <si>
    <t>NHF74</t>
  </si>
  <si>
    <t>F5HHH</t>
  </si>
  <si>
    <t>F27VT</t>
  </si>
  <si>
    <t>F2M02</t>
  </si>
  <si>
    <t>0C3NM</t>
  </si>
  <si>
    <t>THCRY</t>
  </si>
  <si>
    <t>0HD1V</t>
  </si>
  <si>
    <t>153FW</t>
  </si>
  <si>
    <t>WNTY0</t>
  </si>
  <si>
    <t>6X34R</t>
  </si>
  <si>
    <t>DELL3380-SCREWS</t>
  </si>
  <si>
    <t>DELL3380-HINGES</t>
  </si>
  <si>
    <t>DELL 13 G3 3380 (TOUCH)</t>
  </si>
  <si>
    <t>4YP9P</t>
  </si>
  <si>
    <t>6MTYH</t>
  </si>
  <si>
    <t>YRYVD</t>
  </si>
  <si>
    <t>DELL 14 G4 3400</t>
  </si>
  <si>
    <t>5WDMK</t>
  </si>
  <si>
    <t>2CMGH</t>
  </si>
  <si>
    <t>HDPVC</t>
  </si>
  <si>
    <t>3VR4M</t>
  </si>
  <si>
    <t>MFX6W</t>
  </si>
  <si>
    <t>5C1T5</t>
  </si>
  <si>
    <t>W5TTG</t>
  </si>
  <si>
    <t>W5TT6</t>
  </si>
  <si>
    <t>KK1NW</t>
  </si>
  <si>
    <t>89DRN</t>
  </si>
  <si>
    <t>RG0T5</t>
  </si>
  <si>
    <t>XFN8C</t>
  </si>
  <si>
    <t>12Y15</t>
  </si>
  <si>
    <t>P65RT</t>
  </si>
  <si>
    <t>G4JK9</t>
  </si>
  <si>
    <t>YXV39</t>
  </si>
  <si>
    <t>DEL3400-SCREWS</t>
  </si>
  <si>
    <t>DELL 3100 (NON-TOUCH)</t>
  </si>
  <si>
    <t>MVPDV</t>
  </si>
  <si>
    <t>FY8XM</t>
  </si>
  <si>
    <t>9MJG6</t>
  </si>
  <si>
    <t>16DPH</t>
  </si>
  <si>
    <t>7PR30</t>
  </si>
  <si>
    <t>GD6HC</t>
  </si>
  <si>
    <t>FGF20-3100</t>
  </si>
  <si>
    <t>V11RY</t>
  </si>
  <si>
    <t>9X8D7-CA</t>
  </si>
  <si>
    <t>9X8D7</t>
  </si>
  <si>
    <t>RJR6J</t>
  </si>
  <si>
    <t>34YFY</t>
  </si>
  <si>
    <t>6C2J6</t>
  </si>
  <si>
    <t>2RY30</t>
  </si>
  <si>
    <t>R5KHK</t>
  </si>
  <si>
    <t>8PKK7</t>
  </si>
  <si>
    <t>MFX68</t>
  </si>
  <si>
    <t>DEL3100-SCREWS</t>
  </si>
  <si>
    <t>DELL 3100 (NON-TOUCH)(2 USB-C)</t>
  </si>
  <si>
    <t>W1C7C</t>
  </si>
  <si>
    <t>F4N98</t>
  </si>
  <si>
    <t>TK87M-CA</t>
  </si>
  <si>
    <t>TK87M</t>
  </si>
  <si>
    <t>G61M2</t>
  </si>
  <si>
    <t>G61M2-WITHCABLES</t>
  </si>
  <si>
    <t>DELL 3100 (TOUCH)(2 USB-C)</t>
  </si>
  <si>
    <t>2G5VN</t>
  </si>
  <si>
    <t>TWY13</t>
  </si>
  <si>
    <t>34YFY-WIFI-CABLE</t>
  </si>
  <si>
    <t>DELL 3100 2-IN-1 (TOUCH)</t>
  </si>
  <si>
    <t>R2K1H</t>
  </si>
  <si>
    <t>45GHC</t>
  </si>
  <si>
    <t>FHMWH</t>
  </si>
  <si>
    <t>TYHCF</t>
  </si>
  <si>
    <t>YF2C0</t>
  </si>
  <si>
    <t>34Y6Y-CA</t>
  </si>
  <si>
    <t>34Y6Y</t>
  </si>
  <si>
    <t>279W8</t>
  </si>
  <si>
    <t>5RY17</t>
  </si>
  <si>
    <t>PPWP2</t>
  </si>
  <si>
    <t>R5KMT</t>
  </si>
  <si>
    <t>YNRFG</t>
  </si>
  <si>
    <t>LS-G852P</t>
  </si>
  <si>
    <t>YMTM3</t>
  </si>
  <si>
    <t>RJ2NM</t>
  </si>
  <si>
    <t>31002-IN-1-SCREWS</t>
  </si>
  <si>
    <t>DELL 3100 2-IN-1 (TOUCH)(WITH WORLD-FACING CAMERA)</t>
  </si>
  <si>
    <t>WFYT5-CA</t>
  </si>
  <si>
    <t>WFYT5</t>
  </si>
  <si>
    <t>KM44W</t>
  </si>
  <si>
    <t>VT148</t>
  </si>
  <si>
    <t>4VM0K</t>
  </si>
  <si>
    <t>MWDNF</t>
  </si>
  <si>
    <t>0H7CN</t>
  </si>
  <si>
    <t>RK2D9</t>
  </si>
  <si>
    <t>KT6XH</t>
  </si>
  <si>
    <t>DELL 3110 2-IN-1 (TOUCH)</t>
  </si>
  <si>
    <t>HP 11 G1</t>
  </si>
  <si>
    <t>761247-001</t>
  </si>
  <si>
    <t>SQU-1208</t>
  </si>
  <si>
    <t>310C1MB0050</t>
  </si>
  <si>
    <t>HP-CHROMEBOOK11-SCREEN</t>
  </si>
  <si>
    <t>360C1TATN00</t>
  </si>
  <si>
    <t>NSK-G30SQ</t>
  </si>
  <si>
    <t>HP11G1-TOUCHPAD</t>
  </si>
  <si>
    <t>370C1LCSE60</t>
  </si>
  <si>
    <t>380C1LBTN003</t>
  </si>
  <si>
    <t>390C1BATN00</t>
  </si>
  <si>
    <t>320C1IB0000</t>
  </si>
  <si>
    <t>HP 11 G2</t>
  </si>
  <si>
    <t>763311-001</t>
  </si>
  <si>
    <t>761976-001</t>
  </si>
  <si>
    <t>761973-001</t>
  </si>
  <si>
    <t>761967-001</t>
  </si>
  <si>
    <t>766852-001</t>
  </si>
  <si>
    <t>761974-001</t>
  </si>
  <si>
    <t>762580-001</t>
  </si>
  <si>
    <t>773208-001</t>
  </si>
  <si>
    <t>773210-001</t>
  </si>
  <si>
    <t>773209-001</t>
  </si>
  <si>
    <t>773211-RUBBERFEET</t>
  </si>
  <si>
    <t>761971-001</t>
  </si>
  <si>
    <t>761978-001</t>
  </si>
  <si>
    <t>761972-001</t>
  </si>
  <si>
    <t>777366-001</t>
  </si>
  <si>
    <t>HP 11 G3</t>
  </si>
  <si>
    <t>741727-001</t>
  </si>
  <si>
    <t>767068-005</t>
  </si>
  <si>
    <t>790939-001</t>
  </si>
  <si>
    <t>790940-001</t>
  </si>
  <si>
    <t>783089-001</t>
  </si>
  <si>
    <t>783083-001</t>
  </si>
  <si>
    <t>788639-001-WITHTOUCHPAD</t>
  </si>
  <si>
    <t>788639-001-XX</t>
  </si>
  <si>
    <t>788639-DB1</t>
  </si>
  <si>
    <t>783086-001</t>
  </si>
  <si>
    <t>794732-001</t>
  </si>
  <si>
    <t>794732-001-RECL</t>
  </si>
  <si>
    <t>784191-001</t>
  </si>
  <si>
    <t>784191-001-RECL</t>
  </si>
  <si>
    <t>788555-001</t>
  </si>
  <si>
    <t>787922-001</t>
  </si>
  <si>
    <t>785884-001</t>
  </si>
  <si>
    <t>784645-005</t>
  </si>
  <si>
    <t>783075-001</t>
  </si>
  <si>
    <t>783084-001</t>
  </si>
  <si>
    <t>783088-001</t>
  </si>
  <si>
    <t>HP 11 G4</t>
  </si>
  <si>
    <t>822634-001</t>
  </si>
  <si>
    <t>HP 11 G4 EE</t>
  </si>
  <si>
    <t>822629-001</t>
  </si>
  <si>
    <t>851145-001</t>
  </si>
  <si>
    <t>851145-001-RECL</t>
  </si>
  <si>
    <t>851139-001</t>
  </si>
  <si>
    <t>HP11-G4EE-TP-CABLE</t>
  </si>
  <si>
    <t>851131-001</t>
  </si>
  <si>
    <t>851137-001</t>
  </si>
  <si>
    <t>851133-001</t>
  </si>
  <si>
    <t>851138-001</t>
  </si>
  <si>
    <t>783087-001</t>
  </si>
  <si>
    <t>851141-001</t>
  </si>
  <si>
    <t>HP 11 G5</t>
  </si>
  <si>
    <t>855710-001</t>
  </si>
  <si>
    <t>900041-001</t>
  </si>
  <si>
    <t>900042-001</t>
  </si>
  <si>
    <t>900812-001</t>
  </si>
  <si>
    <t>900818-001</t>
  </si>
  <si>
    <t>HP11G5-TOUCHPAD</t>
  </si>
  <si>
    <t>900814-001</t>
  </si>
  <si>
    <t>901788-001</t>
  </si>
  <si>
    <t>902764-001</t>
  </si>
  <si>
    <t>901284-001</t>
  </si>
  <si>
    <t>900816-001</t>
  </si>
  <si>
    <t>900811-001</t>
  </si>
  <si>
    <t>900815-001</t>
  </si>
  <si>
    <t>756761-037</t>
  </si>
  <si>
    <t>900813-001</t>
  </si>
  <si>
    <t>901229-855</t>
  </si>
  <si>
    <t>808155-013</t>
  </si>
  <si>
    <t>900817-001</t>
  </si>
  <si>
    <t>900845-001</t>
  </si>
  <si>
    <t>900806-001</t>
  </si>
  <si>
    <t>901283-001</t>
  </si>
  <si>
    <t>HP 11 G5 (TOUCH)</t>
  </si>
  <si>
    <t>901252-001</t>
  </si>
  <si>
    <t>906717-001</t>
  </si>
  <si>
    <t>906716-001</t>
  </si>
  <si>
    <t>901252-001-SENSORBOARD</t>
  </si>
  <si>
    <t>901604-001</t>
  </si>
  <si>
    <t>HP 11 G5 EE</t>
  </si>
  <si>
    <t>918669-855</t>
  </si>
  <si>
    <t>917495-001</t>
  </si>
  <si>
    <t>912370-003</t>
  </si>
  <si>
    <t>917431-001</t>
  </si>
  <si>
    <t>917435-001</t>
  </si>
  <si>
    <t>917442-001</t>
  </si>
  <si>
    <t>917442-DB1</t>
  </si>
  <si>
    <t>917442-001-RECL</t>
  </si>
  <si>
    <t>917437-001</t>
  </si>
  <si>
    <t>HP11-G5EE-TP-CABLE</t>
  </si>
  <si>
    <t>917426-001</t>
  </si>
  <si>
    <t>917430-001</t>
  </si>
  <si>
    <t>917436-001</t>
  </si>
  <si>
    <t>920842-001</t>
  </si>
  <si>
    <t>922797-001</t>
  </si>
  <si>
    <t>917434-001</t>
  </si>
  <si>
    <t>917440-001</t>
  </si>
  <si>
    <t>DQ6415G5700</t>
  </si>
  <si>
    <t>917439-001</t>
  </si>
  <si>
    <t>HP 11 G5 EE (TOUCH)</t>
  </si>
  <si>
    <t>920843-001</t>
  </si>
  <si>
    <t>B116XAK01.1-HW:0A/FW:0-HP11G5E</t>
  </si>
  <si>
    <t>919097-001</t>
  </si>
  <si>
    <t>HP 11 G6 EE</t>
  </si>
  <si>
    <t>Intel processor</t>
  </si>
  <si>
    <t>934739-850</t>
  </si>
  <si>
    <t>815049-001</t>
  </si>
  <si>
    <t>CHICONY-45W-USBC04</t>
  </si>
  <si>
    <t>CHICONY-WALL45W-USBC04</t>
  </si>
  <si>
    <t>917725-855</t>
  </si>
  <si>
    <t>L15850-001</t>
  </si>
  <si>
    <t>L14917-001</t>
  </si>
  <si>
    <t>L14914-001</t>
  </si>
  <si>
    <t>L14913-001</t>
  </si>
  <si>
    <t>L14921-001-CA</t>
  </si>
  <si>
    <t>L14921-001</t>
  </si>
  <si>
    <t>L14922-001-CA</t>
  </si>
  <si>
    <t>L14906-001-TPCBL</t>
  </si>
  <si>
    <t>L18300-001</t>
  </si>
  <si>
    <t>L14908-001</t>
  </si>
  <si>
    <t>L14912-001</t>
  </si>
  <si>
    <t>L14901-001</t>
  </si>
  <si>
    <t>L07235-001</t>
  </si>
  <si>
    <t>HP11G6EE-CAMERACABLE</t>
  </si>
  <si>
    <t>L14923-001</t>
  </si>
  <si>
    <t>L14906-001-USBCBL</t>
  </si>
  <si>
    <t>L14907-001</t>
  </si>
  <si>
    <t>L14920-001</t>
  </si>
  <si>
    <t>L14919-001</t>
  </si>
  <si>
    <t>HP 11 G6 EE (TOUCH)</t>
  </si>
  <si>
    <t>L15851-001</t>
  </si>
  <si>
    <t>L14918-001</t>
  </si>
  <si>
    <t>L14915-001</t>
  </si>
  <si>
    <t>HP 11A G6 EE</t>
  </si>
  <si>
    <t>AMD processor</t>
  </si>
  <si>
    <t>L43407-001</t>
  </si>
  <si>
    <t>L42583-002</t>
  </si>
  <si>
    <t>L51910-001</t>
  </si>
  <si>
    <t>L51917-001</t>
  </si>
  <si>
    <t>L52192-001-CA</t>
  </si>
  <si>
    <t>L52192-001</t>
  </si>
  <si>
    <t>L51914-001</t>
  </si>
  <si>
    <t>L51913-001</t>
  </si>
  <si>
    <t>L51916-001</t>
  </si>
  <si>
    <t>L52273-001</t>
  </si>
  <si>
    <t>L57729-001</t>
  </si>
  <si>
    <t>L14359-001</t>
  </si>
  <si>
    <t>L54597-001</t>
  </si>
  <si>
    <t>L46576-001</t>
  </si>
  <si>
    <t>HP 11A G6 EE (TOUCH)</t>
  </si>
  <si>
    <t>L51911-001</t>
  </si>
  <si>
    <t>HP 11 G7 EE</t>
  </si>
  <si>
    <t>L52557-001</t>
  </si>
  <si>
    <t>HUADD00G5AD021</t>
  </si>
  <si>
    <t>L52563-001</t>
  </si>
  <si>
    <t>L52555-001</t>
  </si>
  <si>
    <t>L52554-001</t>
  </si>
  <si>
    <t>L52573-DB1</t>
  </si>
  <si>
    <t>L52573-001-CA</t>
  </si>
  <si>
    <t>L52573-001</t>
  </si>
  <si>
    <t>L52568-001</t>
  </si>
  <si>
    <t>L52552-001</t>
  </si>
  <si>
    <t>L52553-001</t>
  </si>
  <si>
    <t>L52548-001</t>
  </si>
  <si>
    <t>L52546-001</t>
  </si>
  <si>
    <t>L52550-001</t>
  </si>
  <si>
    <t>L52570-001</t>
  </si>
  <si>
    <t>L52549-001-USBCBLS</t>
  </si>
  <si>
    <t>L52572-001</t>
  </si>
  <si>
    <t>DD00G5CM011</t>
  </si>
  <si>
    <t>L52567-001</t>
  </si>
  <si>
    <t>L41693-005</t>
  </si>
  <si>
    <t>L52566-001</t>
  </si>
  <si>
    <t>HP 11 G7 EE (TOUCH)</t>
  </si>
  <si>
    <t>L52562-001</t>
  </si>
  <si>
    <t>L52556-001</t>
  </si>
  <si>
    <t>HP 11 G8 EE</t>
  </si>
  <si>
    <t>L75783-005</t>
  </si>
  <si>
    <t>L98587-001</t>
  </si>
  <si>
    <t>L89783-001</t>
  </si>
  <si>
    <t>L89775-001</t>
  </si>
  <si>
    <t>L89774-001</t>
  </si>
  <si>
    <t>L90338-001-CA</t>
  </si>
  <si>
    <t>L90338-001</t>
  </si>
  <si>
    <t>L89789-001</t>
  </si>
  <si>
    <t>L94640-001</t>
  </si>
  <si>
    <t>L89771-001</t>
  </si>
  <si>
    <t>L89773-001</t>
  </si>
  <si>
    <t>L89764-001</t>
  </si>
  <si>
    <t>L89769-001</t>
  </si>
  <si>
    <t>L89768-001</t>
  </si>
  <si>
    <t>L89767-001-USBCBLS</t>
  </si>
  <si>
    <t>L89767-001-CAMCBL</t>
  </si>
  <si>
    <t>L89788-001</t>
  </si>
  <si>
    <t>L89787-001</t>
  </si>
  <si>
    <t>HP 11 G8 EE (TOUCH)</t>
  </si>
  <si>
    <t>L89785-001</t>
  </si>
  <si>
    <t>L89776-001</t>
  </si>
  <si>
    <t>HP 11A G8 EE</t>
  </si>
  <si>
    <t>L42206-001</t>
  </si>
  <si>
    <t>L92813-001</t>
  </si>
  <si>
    <t>L92826-001</t>
  </si>
  <si>
    <t>L92832-001-CA</t>
  </si>
  <si>
    <t>L92832-001</t>
  </si>
  <si>
    <t>L89791-001</t>
  </si>
  <si>
    <t>L93821-001-TPCBL</t>
  </si>
  <si>
    <t>L92818-001</t>
  </si>
  <si>
    <t>L93821-001-CAMCBL</t>
  </si>
  <si>
    <t>M00452-001</t>
  </si>
  <si>
    <t>L93822-001</t>
  </si>
  <si>
    <t>L92816-001</t>
  </si>
  <si>
    <t>L89793-001</t>
  </si>
  <si>
    <t>L93821-001-USBCBLS</t>
  </si>
  <si>
    <t>L92817-001</t>
  </si>
  <si>
    <t>L92825-001</t>
  </si>
  <si>
    <t>HP 11A G8 EE (TOUCH)</t>
  </si>
  <si>
    <t>L92828-001</t>
  </si>
  <si>
    <t>HP 11 G9 EE</t>
  </si>
  <si>
    <t>M47375-001</t>
  </si>
  <si>
    <t>M48567-001</t>
  </si>
  <si>
    <t>M47382-001-CA</t>
  </si>
  <si>
    <t>M44249-001</t>
  </si>
  <si>
    <t>M47387-001</t>
  </si>
  <si>
    <t>M47380-001</t>
  </si>
  <si>
    <t>M44251-001</t>
  </si>
  <si>
    <t>M44252-001</t>
  </si>
  <si>
    <t>M44253-001</t>
  </si>
  <si>
    <t>M44246-001</t>
  </si>
  <si>
    <t>HP 11 G9 EE (TOUCH)</t>
  </si>
  <si>
    <t>M48566-001</t>
  </si>
  <si>
    <t>M47369-001</t>
  </si>
  <si>
    <t>L92724-005</t>
  </si>
  <si>
    <t>HP 11MK G9 EE</t>
  </si>
  <si>
    <t>MediaTek processor</t>
  </si>
  <si>
    <t>M44236-001</t>
  </si>
  <si>
    <t>M44255-001</t>
  </si>
  <si>
    <t>M44258-001</t>
  </si>
  <si>
    <t>M44244-001</t>
  </si>
  <si>
    <t>M44247-001-TPCBL</t>
  </si>
  <si>
    <t>M44242-001</t>
  </si>
  <si>
    <t>M44240-001</t>
  </si>
  <si>
    <t>M44247-001-SENSORCBL</t>
  </si>
  <si>
    <t>DD0GMACM011</t>
  </si>
  <si>
    <t>M44254-001</t>
  </si>
  <si>
    <t>HP 11MK G9 EE (TOUCH)</t>
  </si>
  <si>
    <t>M44257-001</t>
  </si>
  <si>
    <t>HP 11A-NB0013DX</t>
  </si>
  <si>
    <t>L99858-001</t>
  </si>
  <si>
    <t>L99853-001</t>
  </si>
  <si>
    <t>L99855-001-CA</t>
  </si>
  <si>
    <t>L99855-001</t>
  </si>
  <si>
    <t>M03968-001</t>
  </si>
  <si>
    <t>L99850-001</t>
  </si>
  <si>
    <t>L99851-001</t>
  </si>
  <si>
    <t>M01187-001</t>
  </si>
  <si>
    <t>M01188-001</t>
  </si>
  <si>
    <t>HP 13 G1</t>
  </si>
  <si>
    <t>844205-850</t>
  </si>
  <si>
    <t>848212-856</t>
  </si>
  <si>
    <t>859518-001</t>
  </si>
  <si>
    <t>859534-001</t>
  </si>
  <si>
    <t>859533-001</t>
  </si>
  <si>
    <t>861672-001</t>
  </si>
  <si>
    <t>859535-001</t>
  </si>
  <si>
    <t>861674-001</t>
  </si>
  <si>
    <t>859532-001</t>
  </si>
  <si>
    <t>859529-001</t>
  </si>
  <si>
    <t>925405-001</t>
  </si>
  <si>
    <t>859530-001</t>
  </si>
  <si>
    <t>901229-856</t>
  </si>
  <si>
    <t>859527-001</t>
  </si>
  <si>
    <t>859524-001</t>
  </si>
  <si>
    <t>862692-001</t>
  </si>
  <si>
    <t>859528-001</t>
  </si>
  <si>
    <t>859525-001</t>
  </si>
  <si>
    <t>HP 14-CA021NR</t>
  </si>
  <si>
    <t>L14339-001</t>
  </si>
  <si>
    <t>L14350-001</t>
  </si>
  <si>
    <t>L15395-001</t>
  </si>
  <si>
    <t>L14337-001</t>
  </si>
  <si>
    <t>L17094-001</t>
  </si>
  <si>
    <t>L17769-001</t>
  </si>
  <si>
    <t>L17095-001</t>
  </si>
  <si>
    <t>L19051-001</t>
  </si>
  <si>
    <t>L17096-001</t>
  </si>
  <si>
    <t>L14358-001</t>
  </si>
  <si>
    <t>L14331-001</t>
  </si>
  <si>
    <t>L14330-001</t>
  </si>
  <si>
    <t>L14332-001</t>
  </si>
  <si>
    <t>L14353-001</t>
  </si>
  <si>
    <t>HP 14 G1 PAVILION (CHROMEBOOK)</t>
  </si>
  <si>
    <t>695192-001</t>
  </si>
  <si>
    <t>704989-001</t>
  </si>
  <si>
    <t>713526-001</t>
  </si>
  <si>
    <t>740155-001</t>
  </si>
  <si>
    <t>697911-001</t>
  </si>
  <si>
    <t>708136-001</t>
  </si>
  <si>
    <t>708135-001</t>
  </si>
  <si>
    <t>697921-001</t>
  </si>
  <si>
    <t>697918-001</t>
  </si>
  <si>
    <t>697915-001</t>
  </si>
  <si>
    <t>697914-001</t>
  </si>
  <si>
    <t>697908-001</t>
  </si>
  <si>
    <t>697903-001</t>
  </si>
  <si>
    <t>697902-001</t>
  </si>
  <si>
    <t>676786-001</t>
  </si>
  <si>
    <t>HP 14 G1</t>
  </si>
  <si>
    <t>710412-001</t>
  </si>
  <si>
    <t>738392-002</t>
  </si>
  <si>
    <t>742097-001</t>
  </si>
  <si>
    <t>740160-001</t>
  </si>
  <si>
    <t>740158-001</t>
  </si>
  <si>
    <t>740145-001</t>
  </si>
  <si>
    <t>740172-001</t>
  </si>
  <si>
    <t>740172-001-RECL</t>
  </si>
  <si>
    <t>HP-14G1-TOUCHPAD</t>
  </si>
  <si>
    <t>740139-001</t>
  </si>
  <si>
    <t>740163-001</t>
  </si>
  <si>
    <t>769725-001</t>
  </si>
  <si>
    <t>769726-001</t>
  </si>
  <si>
    <t>769728-001</t>
  </si>
  <si>
    <t>756753-001</t>
  </si>
  <si>
    <t>740152-001</t>
  </si>
  <si>
    <t>740149-001</t>
  </si>
  <si>
    <t>740148-001</t>
  </si>
  <si>
    <t>740147-001</t>
  </si>
  <si>
    <t>HP 14 G3</t>
  </si>
  <si>
    <t>774159-001</t>
  </si>
  <si>
    <t>787724-001</t>
  </si>
  <si>
    <t>787726-001</t>
  </si>
  <si>
    <t>788509-001</t>
  </si>
  <si>
    <t>787709-001</t>
  </si>
  <si>
    <t>788511-001</t>
  </si>
  <si>
    <t>788511-001-WITHTP-RECL</t>
  </si>
  <si>
    <t>787716-001</t>
  </si>
  <si>
    <t>788505-001</t>
  </si>
  <si>
    <t>788507-001</t>
  </si>
  <si>
    <t>788503-001</t>
  </si>
  <si>
    <t>787714-001</t>
  </si>
  <si>
    <t>755529-001</t>
  </si>
  <si>
    <t>790635-001</t>
  </si>
  <si>
    <t>787736-001</t>
  </si>
  <si>
    <t>787723-001</t>
  </si>
  <si>
    <t>787712-001</t>
  </si>
  <si>
    <t>HP 14 G4</t>
  </si>
  <si>
    <t>816609-005</t>
  </si>
  <si>
    <t>830018-001</t>
  </si>
  <si>
    <t>834908-001</t>
  </si>
  <si>
    <t>834913-001-CA</t>
  </si>
  <si>
    <t>834913-001-NOTOUCHPAD</t>
  </si>
  <si>
    <t>834913-001-WITHTOUCHPAD-RECL</t>
  </si>
  <si>
    <t>834910-001-WITHCABLE</t>
  </si>
  <si>
    <t>830870-001</t>
  </si>
  <si>
    <t>834905-001</t>
  </si>
  <si>
    <t>834907-001</t>
  </si>
  <si>
    <t>834906-001</t>
  </si>
  <si>
    <t>830873-001</t>
  </si>
  <si>
    <t>834912-001</t>
  </si>
  <si>
    <t>834909-001</t>
  </si>
  <si>
    <t>841638-001</t>
  </si>
  <si>
    <t>HP 14 G5</t>
  </si>
  <si>
    <t>L15339-001</t>
  </si>
  <si>
    <t>L14338-001</t>
  </si>
  <si>
    <t>L14355-001-CA</t>
  </si>
  <si>
    <t>L14355-001</t>
  </si>
  <si>
    <t>L18436-001</t>
  </si>
  <si>
    <t>L14356-001-WITHCABLE</t>
  </si>
  <si>
    <t>L14356-001</t>
  </si>
  <si>
    <t>L14330-001-TPCBL</t>
  </si>
  <si>
    <t>L14333-001</t>
  </si>
  <si>
    <t>L14335-001</t>
  </si>
  <si>
    <t>L14329-001</t>
  </si>
  <si>
    <t>L14351-001</t>
  </si>
  <si>
    <t>L14358-001-CABLE</t>
  </si>
  <si>
    <t>DD00G3CM002</t>
  </si>
  <si>
    <t>L14330-001-SENSORCBL</t>
  </si>
  <si>
    <t>L14352-001</t>
  </si>
  <si>
    <t>HP 14 G5 (TOUCH)</t>
  </si>
  <si>
    <t>L14348-001</t>
  </si>
  <si>
    <t>HP 14A G5</t>
  </si>
  <si>
    <t>L62470-001</t>
  </si>
  <si>
    <t>L46559-001</t>
  </si>
  <si>
    <t>L46560-001</t>
  </si>
  <si>
    <t>L46557-001</t>
  </si>
  <si>
    <t>L14330-001-USBCBLS</t>
  </si>
  <si>
    <t>L46558-001</t>
  </si>
  <si>
    <t>L46567-001</t>
  </si>
  <si>
    <t>L14330-001-CAMCBL</t>
  </si>
  <si>
    <t>L46566-001</t>
  </si>
  <si>
    <t>L18112-001</t>
  </si>
  <si>
    <t>HP 14A G5 (TOUCH)</t>
  </si>
  <si>
    <t>HP 14 G6</t>
  </si>
  <si>
    <t>M00450-001</t>
  </si>
  <si>
    <t>L90421-001</t>
  </si>
  <si>
    <t>L90423-001</t>
  </si>
  <si>
    <t>L90430-001</t>
  </si>
  <si>
    <t>L90418-001</t>
  </si>
  <si>
    <t>L90417-001</t>
  </si>
  <si>
    <t>L90459-001-CA</t>
  </si>
  <si>
    <t>L90459-001</t>
  </si>
  <si>
    <t>L90435-001</t>
  </si>
  <si>
    <t>L90412-001-TPCBL</t>
  </si>
  <si>
    <t>L90436-001</t>
  </si>
  <si>
    <t>L90415-001</t>
  </si>
  <si>
    <t>M01026-001</t>
  </si>
  <si>
    <t>L90416-001</t>
  </si>
  <si>
    <t>L90411-001</t>
  </si>
  <si>
    <t>L90414-001</t>
  </si>
  <si>
    <t>L90413-001</t>
  </si>
  <si>
    <t>L90437-001</t>
  </si>
  <si>
    <t>L90412-001-USBCBLS</t>
  </si>
  <si>
    <t>L90438-001</t>
  </si>
  <si>
    <t>L90433-001</t>
  </si>
  <si>
    <t>L90412-001-SENSORCBL</t>
  </si>
  <si>
    <t>L90439-001</t>
  </si>
  <si>
    <t>L90434-001</t>
  </si>
  <si>
    <t>L41693-001</t>
  </si>
  <si>
    <t>M00451-001</t>
  </si>
  <si>
    <t>L90432-001</t>
  </si>
  <si>
    <t>HP 14 G6 (TOUCH)</t>
  </si>
  <si>
    <t>L90431-001</t>
  </si>
  <si>
    <t>HP 14 G7</t>
  </si>
  <si>
    <t>M47192-001</t>
  </si>
  <si>
    <t>M47202-001</t>
  </si>
  <si>
    <t>M47207-001</t>
  </si>
  <si>
    <t>M47198-001</t>
  </si>
  <si>
    <t>M47199-001</t>
  </si>
  <si>
    <t>M47197-001</t>
  </si>
  <si>
    <t>M47203-001</t>
  </si>
  <si>
    <t>M47195-001</t>
  </si>
  <si>
    <t>M47194-001</t>
  </si>
  <si>
    <t>M47204-001</t>
  </si>
  <si>
    <t>M47206-001</t>
  </si>
  <si>
    <t>HP 14 G7 (TOUCH)</t>
  </si>
  <si>
    <t>M47193-001</t>
  </si>
  <si>
    <t>M47191-001</t>
  </si>
  <si>
    <t>M47201-001</t>
  </si>
  <si>
    <t>HP X360 11 G1 EE (CHROMEBOOK)(TOUCH)</t>
  </si>
  <si>
    <t>927654-001</t>
  </si>
  <si>
    <t>928587-001</t>
  </si>
  <si>
    <t>928086-001</t>
  </si>
  <si>
    <t>928588-001-NOPCB</t>
  </si>
  <si>
    <t>917064-001-LVDS</t>
  </si>
  <si>
    <t>927658-001</t>
  </si>
  <si>
    <t>928084-001</t>
  </si>
  <si>
    <t>928086-001-TPCABLE</t>
  </si>
  <si>
    <t>928078-001</t>
  </si>
  <si>
    <t>928079-001</t>
  </si>
  <si>
    <t>928083-001</t>
  </si>
  <si>
    <t>928083-001-CABLE</t>
  </si>
  <si>
    <t>928082-001</t>
  </si>
  <si>
    <t>929338-001</t>
  </si>
  <si>
    <t>929339-001</t>
  </si>
  <si>
    <t>928088-001</t>
  </si>
  <si>
    <t>L04920-9K0</t>
  </si>
  <si>
    <t>HP11G1EEX360-CAMERACABLE</t>
  </si>
  <si>
    <t>860883-001</t>
  </si>
  <si>
    <t>928586-001</t>
  </si>
  <si>
    <t>928087-001</t>
  </si>
  <si>
    <t>928090-001</t>
  </si>
  <si>
    <t>927528-001</t>
  </si>
  <si>
    <t>HP X360 11 G2 EE (CHROMEBOOK)(TOUCH)</t>
  </si>
  <si>
    <t>L53190-001</t>
  </si>
  <si>
    <t>L53205-001</t>
  </si>
  <si>
    <t>DD00G6LC010</t>
  </si>
  <si>
    <t>L55802-001</t>
  </si>
  <si>
    <t>L55801-001</t>
  </si>
  <si>
    <t>L53196-001</t>
  </si>
  <si>
    <t>L53204-001-TPCBL</t>
  </si>
  <si>
    <t>L53207-001</t>
  </si>
  <si>
    <t>L53199-001</t>
  </si>
  <si>
    <t>L53214-001</t>
  </si>
  <si>
    <t>L53195-001</t>
  </si>
  <si>
    <t>DD00G5AD011</t>
  </si>
  <si>
    <t>L53204-001-PBCBL</t>
  </si>
  <si>
    <t>L53215-001</t>
  </si>
  <si>
    <t>L53218-001</t>
  </si>
  <si>
    <t>L53220-001</t>
  </si>
  <si>
    <t>HUADD00G6CM01</t>
  </si>
  <si>
    <t>L53198-001</t>
  </si>
  <si>
    <t>L53203-001</t>
  </si>
  <si>
    <t>HP X360 11 G3 EE (CHROMEBOOK)(TOUCH)</t>
  </si>
  <si>
    <t>L92338-001</t>
  </si>
  <si>
    <t>L92337-001</t>
  </si>
  <si>
    <t>L92215-001-CA</t>
  </si>
  <si>
    <t>L92215-001</t>
  </si>
  <si>
    <t>L92192-001</t>
  </si>
  <si>
    <t>L96450-001</t>
  </si>
  <si>
    <t>L92203-001</t>
  </si>
  <si>
    <t>L92195-001</t>
  </si>
  <si>
    <t>L92207-001</t>
  </si>
  <si>
    <t>L92212-001</t>
  </si>
  <si>
    <t>L92208-001</t>
  </si>
  <si>
    <t>L92213-001</t>
  </si>
  <si>
    <t>L92200-001-CAMCBL</t>
  </si>
  <si>
    <t>L92211-001</t>
  </si>
  <si>
    <t>L92194-001</t>
  </si>
  <si>
    <t>L92199-001</t>
  </si>
  <si>
    <t>L22634-005</t>
  </si>
  <si>
    <t>HP X360 11MK G3 EE (CHROMEBOOK)(TOUCH)</t>
  </si>
  <si>
    <t>M49308-001</t>
  </si>
  <si>
    <t>M49325-001</t>
  </si>
  <si>
    <t>M49312-001</t>
  </si>
  <si>
    <t>M49320-001</t>
  </si>
  <si>
    <t>M49322-001</t>
  </si>
  <si>
    <t>M49317-001</t>
  </si>
  <si>
    <t>M49326-001</t>
  </si>
  <si>
    <t>M49314-001</t>
  </si>
  <si>
    <t>M49324-001</t>
  </si>
  <si>
    <t>M49327-001</t>
  </si>
  <si>
    <t>HUADD00GMCM010</t>
  </si>
  <si>
    <t>M49328-001</t>
  </si>
  <si>
    <t>HP X360 11 G4 EE (CHROMEBOOK)(TOUCH)</t>
  </si>
  <si>
    <t>M25914-005</t>
  </si>
  <si>
    <t>M47235-001</t>
  </si>
  <si>
    <t>M47220-001</t>
  </si>
  <si>
    <t>M47226-001</t>
  </si>
  <si>
    <t>M47232-001</t>
  </si>
  <si>
    <t>M472228-001</t>
  </si>
  <si>
    <t>M47237-001</t>
  </si>
  <si>
    <t>M47236-001</t>
  </si>
  <si>
    <t>M47223-001</t>
  </si>
  <si>
    <t>M47234-001</t>
  </si>
  <si>
    <t>M47222-001</t>
  </si>
  <si>
    <t>M48384-001</t>
  </si>
  <si>
    <t>M47230-001</t>
  </si>
  <si>
    <t>M47239-001</t>
  </si>
  <si>
    <t>HP X360 14 G1</t>
  </si>
  <si>
    <t>HP X360 14A</t>
  </si>
  <si>
    <t>HP X360 14B</t>
  </si>
  <si>
    <t>HP X360 14C-CA</t>
  </si>
  <si>
    <t>M00317-001</t>
  </si>
  <si>
    <t>HP PRO C640</t>
  </si>
  <si>
    <t>L67440-001</t>
  </si>
  <si>
    <t>L84398-005</t>
  </si>
  <si>
    <t>M00448-001</t>
  </si>
  <si>
    <t>M00702-001</t>
  </si>
  <si>
    <t>M00700-001</t>
  </si>
  <si>
    <t>M03453-001-CA</t>
  </si>
  <si>
    <t>M00439-001</t>
  </si>
  <si>
    <t>M00701-001</t>
  </si>
  <si>
    <t>M00432-001</t>
  </si>
  <si>
    <t>M00441-001</t>
  </si>
  <si>
    <t>M00440-001</t>
  </si>
  <si>
    <t>M00433-001</t>
  </si>
  <si>
    <t>M00703-001-USBCBL</t>
  </si>
  <si>
    <t>M00442-001</t>
  </si>
  <si>
    <t>M12614-001</t>
  </si>
  <si>
    <t>M00436-001</t>
  </si>
  <si>
    <t>M02014-001</t>
  </si>
  <si>
    <t>M00443-001</t>
  </si>
  <si>
    <t>LENOVO 100S</t>
  </si>
  <si>
    <t>5A10H43632</t>
  </si>
  <si>
    <t>5B10J46560</t>
  </si>
  <si>
    <t>5B20K11775</t>
  </si>
  <si>
    <t>5D10H11015</t>
  </si>
  <si>
    <t>5C10K11772</t>
  </si>
  <si>
    <t>5CB0K04630</t>
  </si>
  <si>
    <t>5T60K11766</t>
  </si>
  <si>
    <t>5CB0K11767-XX</t>
  </si>
  <si>
    <t>5B30K11763</t>
  </si>
  <si>
    <t>5CB0K11774-XX</t>
  </si>
  <si>
    <t>5C50K13759</t>
  </si>
  <si>
    <t>5C20K11765</t>
  </si>
  <si>
    <t>5C10K11770</t>
  </si>
  <si>
    <t>5H50K11769</t>
  </si>
  <si>
    <t>5SB0K11764</t>
  </si>
  <si>
    <t>5S10K11762</t>
  </si>
  <si>
    <t>LENOVO 10E CHROMEBOOK TABLET (TOUCH)</t>
  </si>
  <si>
    <t>5A10W86236</t>
  </si>
  <si>
    <t>5M10Z41636</t>
  </si>
  <si>
    <t>5B20W77285</t>
  </si>
  <si>
    <t>5M10W64511</t>
  </si>
  <si>
    <t>5C10Z23837</t>
  </si>
  <si>
    <t>5C50S73038</t>
  </si>
  <si>
    <t>1109-05290</t>
  </si>
  <si>
    <t>5C10X67063</t>
  </si>
  <si>
    <t>5B40S72988</t>
  </si>
  <si>
    <t>5C20S73976</t>
  </si>
  <si>
    <t>5C20S73977</t>
  </si>
  <si>
    <t>5SB0S73513</t>
  </si>
  <si>
    <t>5S10S73288</t>
  </si>
  <si>
    <t>LENOVO 11 FLEX 3 IDEAPAD</t>
  </si>
  <si>
    <t>02DL101</t>
  </si>
  <si>
    <t>CHICONY-45W-USBC05</t>
  </si>
  <si>
    <t>CHICONY-WALL45W-USBC05</t>
  </si>
  <si>
    <t>5B10S73396</t>
  </si>
  <si>
    <t>5B21B48630</t>
  </si>
  <si>
    <t>5CB0Z27848</t>
  </si>
  <si>
    <t>5C20Y66496</t>
  </si>
  <si>
    <t>LENOVO 11E G1 (CHROMEBOOK)</t>
  </si>
  <si>
    <t>45N0491</t>
  </si>
  <si>
    <t>45N1749</t>
  </si>
  <si>
    <t>00HW154</t>
  </si>
  <si>
    <t>00HM194</t>
  </si>
  <si>
    <t>00HT287</t>
  </si>
  <si>
    <t>00HW161</t>
  </si>
  <si>
    <t>04X6260</t>
  </si>
  <si>
    <t>LENOVO-11E-GEN1-TP-CABLE</t>
  </si>
  <si>
    <t>00HW165</t>
  </si>
  <si>
    <t>00HW450</t>
  </si>
  <si>
    <t>00HW171</t>
  </si>
  <si>
    <t>00HW172</t>
  </si>
  <si>
    <t>00HW186</t>
  </si>
  <si>
    <t>00HW173</t>
  </si>
  <si>
    <t>LENOVO 11E G1 (NON-CHROMEBOOK)</t>
  </si>
  <si>
    <t>04Y1558</t>
  </si>
  <si>
    <t>00HW184</t>
  </si>
  <si>
    <t>00HW160</t>
  </si>
  <si>
    <t>04X6221</t>
  </si>
  <si>
    <t>00HW169</t>
  </si>
  <si>
    <t>LENOVO 11E G1 YOGA (CHROMEBOOK)</t>
  </si>
  <si>
    <t>00HT221</t>
  </si>
  <si>
    <t>00HW238</t>
  </si>
  <si>
    <t>DDCI5ALC040</t>
  </si>
  <si>
    <t>04X6087</t>
  </si>
  <si>
    <t>00HW178</t>
  </si>
  <si>
    <t>LENOVO 11E G1 YOGA (NON-CHROMEBOOK)</t>
  </si>
  <si>
    <t>00HM247</t>
  </si>
  <si>
    <t>LENOVO 11E G3 (CHROMEBOOK)</t>
  </si>
  <si>
    <t>00HM612</t>
  </si>
  <si>
    <t>00HW044</t>
  </si>
  <si>
    <t>00HT716</t>
  </si>
  <si>
    <t>01AV988</t>
  </si>
  <si>
    <t>01AV970</t>
  </si>
  <si>
    <t>01AW353</t>
  </si>
  <si>
    <t>01AV973</t>
  </si>
  <si>
    <t>01AW092</t>
  </si>
  <si>
    <t>01AV977</t>
  </si>
  <si>
    <t>01HY621</t>
  </si>
  <si>
    <t>01AV989</t>
  </si>
  <si>
    <t>00HN345</t>
  </si>
  <si>
    <t>00JT469</t>
  </si>
  <si>
    <t>01AV980</t>
  </si>
  <si>
    <t>LENOVO 11E G3 (NON-CHROMEBOOK)</t>
  </si>
  <si>
    <t>01AV969-NOTOUCHPAD</t>
  </si>
  <si>
    <t>01AW007</t>
  </si>
  <si>
    <t>01AV971</t>
  </si>
  <si>
    <t>01AV975</t>
  </si>
  <si>
    <t>LENOVO 11E G3 YOGA (CHROMEBOOK)</t>
  </si>
  <si>
    <t>01AV966</t>
  </si>
  <si>
    <t>01AW192</t>
  </si>
  <si>
    <t>01AV987</t>
  </si>
  <si>
    <t>01EN061</t>
  </si>
  <si>
    <t>01AV976</t>
  </si>
  <si>
    <t>01AV979</t>
  </si>
  <si>
    <t>LENOVO 11E G3 YOGA (NON-CHROMEBOOK)</t>
  </si>
  <si>
    <t>01AW190</t>
  </si>
  <si>
    <t>01AW093</t>
  </si>
  <si>
    <t>LENOVO 11E G4 (CHROMEBOOK)</t>
  </si>
  <si>
    <t>00HM663</t>
  </si>
  <si>
    <t>01AV443</t>
  </si>
  <si>
    <t>01HY378</t>
  </si>
  <si>
    <t>01HW907</t>
  </si>
  <si>
    <t>01HY400</t>
  </si>
  <si>
    <t>01HY424</t>
  </si>
  <si>
    <t>01HY392</t>
  </si>
  <si>
    <t>01HY394</t>
  </si>
  <si>
    <t>01HY403</t>
  </si>
  <si>
    <t>01HY401</t>
  </si>
  <si>
    <t>SW10H24548</t>
  </si>
  <si>
    <t>00HN347</t>
  </si>
  <si>
    <t>01HY396</t>
  </si>
  <si>
    <t>01HY402</t>
  </si>
  <si>
    <t>11E-G4-SCREWSET</t>
  </si>
  <si>
    <t>LENOVO 11E G4 (NON-CHROMEBOOK)</t>
  </si>
  <si>
    <t>01HY384</t>
  </si>
  <si>
    <t>01EP141</t>
  </si>
  <si>
    <t>01AW091</t>
  </si>
  <si>
    <t>01HY387</t>
  </si>
  <si>
    <t>01AV983</t>
  </si>
  <si>
    <t>LENOVO 11E G4 YOGA (CHROMEBOOK)</t>
  </si>
  <si>
    <t>01HW903</t>
  </si>
  <si>
    <t>01HY405</t>
  </si>
  <si>
    <t>01HY393</t>
  </si>
  <si>
    <t>01HY395</t>
  </si>
  <si>
    <t>LENOVO 11E G4 YOGA (NON-CHROMEBOOK)</t>
  </si>
  <si>
    <t>LENOVO 13 THINKPAD CHROMEBOOK</t>
  </si>
  <si>
    <t>01AV400</t>
  </si>
  <si>
    <t>01AV658</t>
  </si>
  <si>
    <t>01AV646</t>
  </si>
  <si>
    <t>01AW149</t>
  </si>
  <si>
    <t>01AV630</t>
  </si>
  <si>
    <t>01AV234</t>
  </si>
  <si>
    <t>01AV650</t>
  </si>
  <si>
    <t>01AV647</t>
  </si>
  <si>
    <t>01AV617</t>
  </si>
  <si>
    <t>01AV648</t>
  </si>
  <si>
    <t>01AV621</t>
  </si>
  <si>
    <t>01AV670</t>
  </si>
  <si>
    <t>00HN348</t>
  </si>
  <si>
    <t>01AV649</t>
  </si>
  <si>
    <t>01AV638</t>
  </si>
  <si>
    <t>LENOVO N20</t>
  </si>
  <si>
    <t>LENOVO N20P (TOUCH)</t>
  </si>
  <si>
    <t>45N0292</t>
  </si>
  <si>
    <t>5B20G15028</t>
  </si>
  <si>
    <t>5D10G15045</t>
  </si>
  <si>
    <t>5CB0G15039</t>
  </si>
  <si>
    <t>5CB0G15019</t>
  </si>
  <si>
    <t>5CB0G15013</t>
  </si>
  <si>
    <t>5H50G15014</t>
  </si>
  <si>
    <t>5C50G15020</t>
  </si>
  <si>
    <t>5C50G15040</t>
  </si>
  <si>
    <t>5B40G15032</t>
  </si>
  <si>
    <t>LENOVO N21</t>
  </si>
  <si>
    <t>5A10H70353</t>
  </si>
  <si>
    <t>5B10H33230</t>
  </si>
  <si>
    <t>5B20H70345</t>
  </si>
  <si>
    <t>5B20H70352</t>
  </si>
  <si>
    <t>5D10H34460</t>
  </si>
  <si>
    <t>5C10H71607</t>
  </si>
  <si>
    <t>5CB0J32875</t>
  </si>
  <si>
    <t>37NL6TC0040</t>
  </si>
  <si>
    <t>N21-TOUCHPAD</t>
  </si>
  <si>
    <t>N21-TOUCHPAD-XX</t>
  </si>
  <si>
    <t>LENOVO-N21-TP-CABLE</t>
  </si>
  <si>
    <t>34NL6LC0050</t>
  </si>
  <si>
    <t>35NL6LB0030</t>
  </si>
  <si>
    <t>3INL6BA0020</t>
  </si>
  <si>
    <t>N21-RUBBERPAD-BEZEL</t>
  </si>
  <si>
    <t>N21-RUBBERPAD-BASE</t>
  </si>
  <si>
    <t>5C50H70342</t>
  </si>
  <si>
    <t>5C20H70344</t>
  </si>
  <si>
    <t>DD0NL6AD000</t>
  </si>
  <si>
    <t>4HNL6HS0010</t>
  </si>
  <si>
    <t>3LNL6SA0000</t>
  </si>
  <si>
    <t>5H50H70346</t>
  </si>
  <si>
    <t>04X6007</t>
  </si>
  <si>
    <t>5S10H70356</t>
  </si>
  <si>
    <t>LENOVO N22</t>
  </si>
  <si>
    <t>01FR001</t>
  </si>
  <si>
    <t>5B10K88047</t>
  </si>
  <si>
    <t>5B20L20420</t>
  </si>
  <si>
    <t>5B20L13245</t>
  </si>
  <si>
    <t>N22-LCDASSEMBLYNT-RECL</t>
  </si>
  <si>
    <t>5C10L13235</t>
  </si>
  <si>
    <t>5CB0L02103</t>
  </si>
  <si>
    <t>5CB0L13243</t>
  </si>
  <si>
    <t>N22-TOUCHPAD</t>
  </si>
  <si>
    <t>LENOVO-N22-TP-CABLE</t>
  </si>
  <si>
    <t>5CB0L13233</t>
  </si>
  <si>
    <t>5B30L13244</t>
  </si>
  <si>
    <t>5CB0L13240</t>
  </si>
  <si>
    <t>5F40L13234</t>
  </si>
  <si>
    <t>5C50L13238</t>
  </si>
  <si>
    <t>5C20L13236</t>
  </si>
  <si>
    <t>5C10L16464</t>
  </si>
  <si>
    <t>00JT535</t>
  </si>
  <si>
    <t>5SB0L13237</t>
  </si>
  <si>
    <t>5H50L13241</t>
  </si>
  <si>
    <t>N22-SCREWSET</t>
  </si>
  <si>
    <t>LENOVO N22 (TOUCH)</t>
  </si>
  <si>
    <t>5B20L85301</t>
  </si>
  <si>
    <t>5D10K85106</t>
  </si>
  <si>
    <t>5C10L71643</t>
  </si>
  <si>
    <t>5B30L85299</t>
  </si>
  <si>
    <t>LENOVO N23</t>
  </si>
  <si>
    <t>5B20N08025</t>
  </si>
  <si>
    <t>5D10H34773</t>
  </si>
  <si>
    <t>5C10N00701</t>
  </si>
  <si>
    <t>5CB0N00717</t>
  </si>
  <si>
    <t>5CB0N00711</t>
  </si>
  <si>
    <t>N23-TOUCHPAD</t>
  </si>
  <si>
    <t>5CB0N00707</t>
  </si>
  <si>
    <t>5CB0N00707-RECL</t>
  </si>
  <si>
    <t>5B30N00700</t>
  </si>
  <si>
    <t>5B30N00700-RECL</t>
  </si>
  <si>
    <t>5CB0N00710</t>
  </si>
  <si>
    <t>5CB0N00710-RECL</t>
  </si>
  <si>
    <t>5C50N00699</t>
  </si>
  <si>
    <t>5C20Q54237</t>
  </si>
  <si>
    <t>5C10M14090</t>
  </si>
  <si>
    <t>5H50N00716</t>
  </si>
  <si>
    <t>5SB0N00715</t>
  </si>
  <si>
    <t>5S10N00694</t>
  </si>
  <si>
    <t>LENOVO N23 (TOUCH)</t>
  </si>
  <si>
    <t>5B20N08036</t>
  </si>
  <si>
    <t>N23TS-LCDASSY</t>
  </si>
  <si>
    <t>5D10M56008</t>
  </si>
  <si>
    <t>DDNL6ELC111</t>
  </si>
  <si>
    <t>LENOVO-N23-TP-CABLE</t>
  </si>
  <si>
    <t>LENOVO N23 YOGA (CHROMEBOOK)(TOUCH)</t>
  </si>
  <si>
    <t>SA18C15460</t>
  </si>
  <si>
    <t>SB18C15129</t>
  </si>
  <si>
    <t>5B28C07639</t>
  </si>
  <si>
    <t>5D68C07628</t>
  </si>
  <si>
    <t>5C18C07636</t>
  </si>
  <si>
    <t>5O28C07725-WITHTOUCHPAD</t>
  </si>
  <si>
    <t>5T58C07633</t>
  </si>
  <si>
    <t>5S58C07634</t>
  </si>
  <si>
    <t>5S58C07635</t>
  </si>
  <si>
    <t>5MO8C07632</t>
  </si>
  <si>
    <t>5SR8C07631</t>
  </si>
  <si>
    <t>5P68C07640</t>
  </si>
  <si>
    <t>5C28C07629</t>
  </si>
  <si>
    <t>5SB8C07630</t>
  </si>
  <si>
    <t>5M88C07637</t>
  </si>
  <si>
    <t>LENOVO N42</t>
  </si>
  <si>
    <t>5B20L25527</t>
  </si>
  <si>
    <t>5B20L25528</t>
  </si>
  <si>
    <t>5D10G95364</t>
  </si>
  <si>
    <t>5C10L85362</t>
  </si>
  <si>
    <t>5CB0L85364</t>
  </si>
  <si>
    <t>LENOVO-N42-TP-CABLE</t>
  </si>
  <si>
    <t>5CB0L85353</t>
  </si>
  <si>
    <t>5B30L85352</t>
  </si>
  <si>
    <t>5CB0L85357</t>
  </si>
  <si>
    <t>5C50L85365</t>
  </si>
  <si>
    <t>N42-CAMERA</t>
  </si>
  <si>
    <t>5H50L85358</t>
  </si>
  <si>
    <t>5SB0L85356</t>
  </si>
  <si>
    <t>5S10M09666</t>
  </si>
  <si>
    <t>LENOVO N42 (TOUCH)</t>
  </si>
  <si>
    <t>5B20L85300</t>
  </si>
  <si>
    <t>5D10L56354</t>
  </si>
  <si>
    <t>5C10L85363</t>
  </si>
  <si>
    <t>5B30L85366</t>
  </si>
  <si>
    <t>LENOVO X121</t>
  </si>
  <si>
    <t>42T4419</t>
  </si>
  <si>
    <t>04W1594</t>
  </si>
  <si>
    <t>63Y0047</t>
  </si>
  <si>
    <t>LENOVO X130</t>
  </si>
  <si>
    <t>04W3558</t>
  </si>
  <si>
    <t>LENOVO X131E (CHROMEBOOK)</t>
  </si>
  <si>
    <t>45N0122</t>
  </si>
  <si>
    <t>45N1063</t>
  </si>
  <si>
    <t>04X0320</t>
  </si>
  <si>
    <t>45N8331</t>
  </si>
  <si>
    <t>04W3555</t>
  </si>
  <si>
    <t>04W3868</t>
  </si>
  <si>
    <t>04Y1855</t>
  </si>
  <si>
    <t>04X0257</t>
  </si>
  <si>
    <t>04W3863</t>
  </si>
  <si>
    <t>04W3865</t>
  </si>
  <si>
    <t>04W3873</t>
  </si>
  <si>
    <t>04X3792</t>
  </si>
  <si>
    <t>X131E-RUBBERFEET</t>
  </si>
  <si>
    <t>DAQLI3IB8C0</t>
  </si>
  <si>
    <t>04W3861</t>
  </si>
  <si>
    <t>04W3876</t>
  </si>
  <si>
    <t>04W3875</t>
  </si>
  <si>
    <t>00HN302</t>
  </si>
  <si>
    <t>04W3812</t>
  </si>
  <si>
    <t>04W3870</t>
  </si>
  <si>
    <t>LENOVO X131E (NON-CHROMEBOOK)</t>
  </si>
  <si>
    <t>45N0120</t>
  </si>
  <si>
    <t>04Y0379</t>
  </si>
  <si>
    <t>LENOVO 100E G1</t>
  </si>
  <si>
    <t>00HM664</t>
  </si>
  <si>
    <t>5B10Q13163</t>
  </si>
  <si>
    <t>5B20R07042</t>
  </si>
  <si>
    <t>5D10R07040</t>
  </si>
  <si>
    <t>5C10R07027</t>
  </si>
  <si>
    <t>5CB0R07036</t>
  </si>
  <si>
    <t>LENOVO-100E-TP-CA</t>
  </si>
  <si>
    <t>5CB0R07045</t>
  </si>
  <si>
    <t>5B30R07041</t>
  </si>
  <si>
    <t>5CB0R07037</t>
  </si>
  <si>
    <t>5C50R07030</t>
  </si>
  <si>
    <t>5C20R07049</t>
  </si>
  <si>
    <t>5H50R07048</t>
  </si>
  <si>
    <t>5SB0Q79732</t>
  </si>
  <si>
    <t>5S10R07024</t>
  </si>
  <si>
    <t>LENOVO 100E G2</t>
  </si>
  <si>
    <t>5B20T79749</t>
  </si>
  <si>
    <t>5C10T70808</t>
  </si>
  <si>
    <t>5CB0T79741</t>
  </si>
  <si>
    <t>LENOVO-100EG2-TPCABLE</t>
  </si>
  <si>
    <t>5CB0T70806</t>
  </si>
  <si>
    <t>5B30T70505</t>
  </si>
  <si>
    <t>5CB0T70809</t>
  </si>
  <si>
    <t>5H50T70508</t>
  </si>
  <si>
    <t>5SB0T45109</t>
  </si>
  <si>
    <t>5C50T81842</t>
  </si>
  <si>
    <t>5C20T77524</t>
  </si>
  <si>
    <t>5S10T70807</t>
  </si>
  <si>
    <t>LENOVO 100E G2 AST</t>
  </si>
  <si>
    <t>5B10X65680</t>
  </si>
  <si>
    <t>5B20Y97700</t>
  </si>
  <si>
    <t>5CB0Z21474</t>
  </si>
  <si>
    <t>5CB0Y97698</t>
  </si>
  <si>
    <t>5C50Y97701</t>
  </si>
  <si>
    <t>01AX713</t>
  </si>
  <si>
    <t>5S10Y97699</t>
  </si>
  <si>
    <t>LENOVO 100E G2 MTK</t>
  </si>
  <si>
    <t>5B10T36867</t>
  </si>
  <si>
    <t>5C10U26496</t>
  </si>
  <si>
    <t>5CB0U26489</t>
  </si>
  <si>
    <t>5CB0U63946</t>
  </si>
  <si>
    <t>5CB0U26507</t>
  </si>
  <si>
    <t>5H50U26488</t>
  </si>
  <si>
    <t>5C50U26494</t>
  </si>
  <si>
    <t>5SB0Q93988</t>
  </si>
  <si>
    <t>5S10U26484</t>
  </si>
  <si>
    <t>LENOVO 100E G2 MTK 2</t>
  </si>
  <si>
    <t>LENOVO 100E G3</t>
  </si>
  <si>
    <t>5A10W86255</t>
  </si>
  <si>
    <t>5B11B36312</t>
  </si>
  <si>
    <t>5B21D19846</t>
  </si>
  <si>
    <t>5D10Z77954</t>
  </si>
  <si>
    <t>5M11C94663</t>
  </si>
  <si>
    <t>5CB0Z69389</t>
  </si>
  <si>
    <t>5B30Z38908</t>
  </si>
  <si>
    <t>5CB0Z69388</t>
  </si>
  <si>
    <t>5SB0Z88664</t>
  </si>
  <si>
    <t>5H50W13778</t>
  </si>
  <si>
    <t>5C51C94218</t>
  </si>
  <si>
    <t>5C11C12552</t>
  </si>
  <si>
    <t>5C11C12553</t>
  </si>
  <si>
    <t>5C21D51887</t>
  </si>
  <si>
    <t>02HK701</t>
  </si>
  <si>
    <t>5S10Z89184</t>
  </si>
  <si>
    <t>LENOVO 100E G3 AMD</t>
  </si>
  <si>
    <t>5C11C12584</t>
  </si>
  <si>
    <t>5M11C94685</t>
  </si>
  <si>
    <t>5CB0Z69390</t>
  </si>
  <si>
    <t>5CB0Z69417</t>
  </si>
  <si>
    <t>5C51C94219</t>
  </si>
  <si>
    <t>5C11C12555</t>
  </si>
  <si>
    <t>LENOVO 100E G4</t>
  </si>
  <si>
    <t>LENOVO 300E G1 (NON-TOUCH)</t>
  </si>
  <si>
    <t>5B10K88049</t>
  </si>
  <si>
    <t>5B20U89044</t>
  </si>
  <si>
    <t>5D10U89043</t>
  </si>
  <si>
    <t>5C10U89042</t>
  </si>
  <si>
    <t>5CB0Q93995</t>
  </si>
  <si>
    <t>300EG1-TPCABLE</t>
  </si>
  <si>
    <t>5CB0Q94001</t>
  </si>
  <si>
    <t>5CB0Q93982</t>
  </si>
  <si>
    <t>5CB0Q94003</t>
  </si>
  <si>
    <t>5H50Q93990</t>
  </si>
  <si>
    <t>5A50Q94004</t>
  </si>
  <si>
    <t>5C20Q94010</t>
  </si>
  <si>
    <t>5R60Q94008</t>
  </si>
  <si>
    <t>5S10Q94009</t>
  </si>
  <si>
    <t>LENOVO 300E G1 (TOUCH)</t>
  </si>
  <si>
    <t>5B20Q93989</t>
  </si>
  <si>
    <t>5D10Q93993</t>
  </si>
  <si>
    <t>5C10Q93986</t>
  </si>
  <si>
    <t>LENOVO 300E G2 (TOUCH)</t>
  </si>
  <si>
    <t>02DL105</t>
  </si>
  <si>
    <t>5B21C74710</t>
  </si>
  <si>
    <t>5D10T79505</t>
  </si>
  <si>
    <t>5D11D01448</t>
  </si>
  <si>
    <t>5D11E72134</t>
  </si>
  <si>
    <t>5C10T70712</t>
  </si>
  <si>
    <t>5CB0T79500</t>
  </si>
  <si>
    <t>LENOVO-300EGEN2-TPCABLE</t>
  </si>
  <si>
    <t>5CB0T70713</t>
  </si>
  <si>
    <t>5CB0T70715</t>
  </si>
  <si>
    <t>5CB0T45070</t>
  </si>
  <si>
    <t>5C20T79479</t>
  </si>
  <si>
    <t>5C20T79484</t>
  </si>
  <si>
    <t>5H50T45066</t>
  </si>
  <si>
    <t>5C50T70714</t>
  </si>
  <si>
    <t>5S10T70711</t>
  </si>
  <si>
    <t>LENOVO 300E G2 AST (TOUCH)</t>
  </si>
  <si>
    <t>5B11A25394</t>
  </si>
  <si>
    <t>5B20Y97709</t>
  </si>
  <si>
    <t>5B21B63141</t>
  </si>
  <si>
    <t>5D10Y97713</t>
  </si>
  <si>
    <t>5CB0Z21541</t>
  </si>
  <si>
    <t>5CB0Z21553</t>
  </si>
  <si>
    <t>5CB0Y97711</t>
  </si>
  <si>
    <t>5C50Y97712</t>
  </si>
  <si>
    <t>5S10Y97710</t>
  </si>
  <si>
    <t>LENOVO 300E G2 MTK (TOUCH)</t>
  </si>
  <si>
    <t>5B20T95190</t>
  </si>
  <si>
    <t>5D10T95195</t>
  </si>
  <si>
    <t>5C10T95191</t>
  </si>
  <si>
    <t>5CB0T95165</t>
  </si>
  <si>
    <t>5CB0U63947</t>
  </si>
  <si>
    <t>5CB0T95166</t>
  </si>
  <si>
    <t>5C50T95169</t>
  </si>
  <si>
    <t>5H50T95189</t>
  </si>
  <si>
    <t>5S10T95178</t>
  </si>
  <si>
    <t>LENOVO 300E G3 (TOUCH)</t>
  </si>
  <si>
    <t>5D11C95890</t>
  </si>
  <si>
    <t>5C11C12572</t>
  </si>
  <si>
    <t>5M11C94699</t>
  </si>
  <si>
    <t>5CB0Z69407</t>
  </si>
  <si>
    <t>5CB0Z69406</t>
  </si>
  <si>
    <t>5B30Z38910</t>
  </si>
  <si>
    <t>5H50W13780</t>
  </si>
  <si>
    <t>5C51C94224</t>
  </si>
  <si>
    <t>5C51C94226</t>
  </si>
  <si>
    <t>LENOVO 300E G4 YOGA (TOUCH)</t>
  </si>
  <si>
    <t>LENOVO 500E G1 (TOUCH)</t>
  </si>
  <si>
    <t>5B20Q79762</t>
  </si>
  <si>
    <t>5D10Q79736</t>
  </si>
  <si>
    <t>5D10Q79736-NOEMR</t>
  </si>
  <si>
    <t>5C10Q79748</t>
  </si>
  <si>
    <t>500ETOUCH-LCDBRACKET</t>
  </si>
  <si>
    <t>5CB0Q79737</t>
  </si>
  <si>
    <t>5CB0Q79742</t>
  </si>
  <si>
    <t>5CB0Q79740</t>
  </si>
  <si>
    <t>5CB0Q79752</t>
  </si>
  <si>
    <t>5H50Q79755</t>
  </si>
  <si>
    <t>5C20Q79760</t>
  </si>
  <si>
    <t>5C20Q79738</t>
  </si>
  <si>
    <t>5C50Q79756</t>
  </si>
  <si>
    <t>5T70Q39587</t>
  </si>
  <si>
    <t>5S10Q79729</t>
  </si>
  <si>
    <t>LENOVO 500E G2 (TOUCH)</t>
  </si>
  <si>
    <t>5B20T79600</t>
  </si>
  <si>
    <t>5D10T79593</t>
  </si>
  <si>
    <t>5D10T79593-NOEMR</t>
  </si>
  <si>
    <t>5C10T70886</t>
  </si>
  <si>
    <t>5CB0T79601</t>
  </si>
  <si>
    <t>5CB0T70888</t>
  </si>
  <si>
    <t>5CB0T70887</t>
  </si>
  <si>
    <t>5R60T45092</t>
  </si>
  <si>
    <t>5C20T79598</t>
  </si>
  <si>
    <t>5R60T45076</t>
  </si>
  <si>
    <t>5S10T70885</t>
  </si>
  <si>
    <t>LENOVO 500E G3 (TOUCH)</t>
  </si>
  <si>
    <t>5A10W86253</t>
  </si>
  <si>
    <t>5B11B36317</t>
  </si>
  <si>
    <t>5B21C99669</t>
  </si>
  <si>
    <t>5B21C99670</t>
  </si>
  <si>
    <t>5D11C95886</t>
  </si>
  <si>
    <t>5C11C12557</t>
  </si>
  <si>
    <t>5M11C88952</t>
  </si>
  <si>
    <t>5CB0Z69393</t>
  </si>
  <si>
    <t>5CB0Z69395</t>
  </si>
  <si>
    <t>5B30Z38909</t>
  </si>
  <si>
    <t>5H50W13779</t>
  </si>
  <si>
    <t>5C51C94222</t>
  </si>
  <si>
    <t>5C51C94231</t>
  </si>
  <si>
    <t>5C21D51888</t>
  </si>
  <si>
    <t>5C11C12562</t>
  </si>
  <si>
    <t>5SB0Z88668</t>
  </si>
  <si>
    <t>5W10V25774</t>
  </si>
  <si>
    <t>5T71C15679</t>
  </si>
  <si>
    <t>LENOVO 14E (CHROMEBOOK)(NON-TOUCH)</t>
  </si>
  <si>
    <t>5B10T04978</t>
  </si>
  <si>
    <t>5B20S72135</t>
  </si>
  <si>
    <t>5D10R41286</t>
  </si>
  <si>
    <t>5C10S73167</t>
  </si>
  <si>
    <t>5CB0S95246</t>
  </si>
  <si>
    <t>5CB0S95225</t>
  </si>
  <si>
    <t>5B30S73450</t>
  </si>
  <si>
    <t>5CB0S95223</t>
  </si>
  <si>
    <t>5CB0S95224</t>
  </si>
  <si>
    <t>5H50S73127</t>
  </si>
  <si>
    <t>5SB0S73506</t>
  </si>
  <si>
    <t>5C20S73974</t>
  </si>
  <si>
    <t>5C50S73017</t>
  </si>
  <si>
    <t>5S10S73280</t>
  </si>
  <si>
    <t>LENOVO 14E (CHROMEBOOK)(TOUCH)</t>
  </si>
  <si>
    <t>5B20S72136</t>
  </si>
  <si>
    <t>5D10S75184</t>
  </si>
  <si>
    <t>5C10S73168</t>
  </si>
  <si>
    <t>5CB0S95313</t>
  </si>
  <si>
    <t>5H50S73129</t>
  </si>
  <si>
    <t>LENOVO 14E G2 (NON-TOUCH)</t>
  </si>
  <si>
    <t>5B11B36321</t>
  </si>
  <si>
    <t>5B21C99654</t>
  </si>
  <si>
    <t>5D10Z46334</t>
  </si>
  <si>
    <t>5C11C12549</t>
  </si>
  <si>
    <t>5M11C89153</t>
  </si>
  <si>
    <t>5CB0Z69385</t>
  </si>
  <si>
    <t>5B30Z38907</t>
  </si>
  <si>
    <t>5CB0Z69384</t>
  </si>
  <si>
    <t>5CB0Z69387</t>
  </si>
  <si>
    <t>5H50W13777</t>
  </si>
  <si>
    <t>5C51C94215</t>
  </si>
  <si>
    <t>5C11C12547</t>
  </si>
  <si>
    <t>5C11C12548</t>
  </si>
  <si>
    <t>5C20X02459</t>
  </si>
  <si>
    <t>5SB0Z88663</t>
  </si>
  <si>
    <t>LENOVO 14E G2 (TOUCH)</t>
  </si>
  <si>
    <t>5D11B39776</t>
  </si>
  <si>
    <t>5C11C12550</t>
  </si>
  <si>
    <t>5M11C89152</t>
  </si>
  <si>
    <t>LENOVO C340-11</t>
  </si>
  <si>
    <t>02DL118</t>
  </si>
  <si>
    <t>5B10W67369</t>
  </si>
  <si>
    <t>5CB0U43369</t>
  </si>
  <si>
    <t>5CB0U43400</t>
  </si>
  <si>
    <t>5CB0U43396</t>
  </si>
  <si>
    <t>5CB0U43398</t>
  </si>
  <si>
    <t>LENOVO C340-15</t>
  </si>
  <si>
    <t>LENOVO S330</t>
  </si>
  <si>
    <t>LENOVO S340-14</t>
  </si>
  <si>
    <t>5B20S42711</t>
  </si>
  <si>
    <t>5D10M42893</t>
  </si>
  <si>
    <t>5C10S29948</t>
  </si>
  <si>
    <t>5CB0U43574</t>
  </si>
  <si>
    <t>5CB0U43605</t>
  </si>
  <si>
    <t>5B30S18921</t>
  </si>
  <si>
    <t>5CB0U43601</t>
  </si>
  <si>
    <t>5CB0U43603</t>
  </si>
  <si>
    <t>5H50S28922</t>
  </si>
  <si>
    <t>5C50S24982</t>
  </si>
  <si>
    <t>5SB0S31893</t>
  </si>
  <si>
    <t>5S10S35128</t>
  </si>
  <si>
    <t>SAMSUNG XE303C12</t>
  </si>
  <si>
    <t>BA44-00294A</t>
  </si>
  <si>
    <t>BA43-00355A</t>
  </si>
  <si>
    <t>BA92-11645A</t>
  </si>
  <si>
    <t>BA59-03584A</t>
  </si>
  <si>
    <t>BA39-01262A</t>
  </si>
  <si>
    <t>BA75-04170A</t>
  </si>
  <si>
    <t>BA75-04170A-RECL</t>
  </si>
  <si>
    <t>SAMSUNG-XE303-TOUCHPAD</t>
  </si>
  <si>
    <t>XE303-TOUCHPADSTICKER</t>
  </si>
  <si>
    <t>BA41-02063A</t>
  </si>
  <si>
    <t>BA75-04169A</t>
  </si>
  <si>
    <t>BA75-04169A-XX</t>
  </si>
  <si>
    <t>BA75-04167A</t>
  </si>
  <si>
    <t>BA75-04168A</t>
  </si>
  <si>
    <t>BA75-04168A-XX</t>
  </si>
  <si>
    <t>BA75-SSDCOVER</t>
  </si>
  <si>
    <t>BA75-HINGECOVER</t>
  </si>
  <si>
    <t>BA61-01854A</t>
  </si>
  <si>
    <t>BA61-01853A</t>
  </si>
  <si>
    <t>BA75-RUBBERFEET</t>
  </si>
  <si>
    <t>BA59-03387A</t>
  </si>
  <si>
    <t>BA92-11236A</t>
  </si>
  <si>
    <t>20-VM173-P3</t>
  </si>
  <si>
    <t>BA39-01263A</t>
  </si>
  <si>
    <t>SAMSUNG-XE303-SCREWSET</t>
  </si>
  <si>
    <t>SAMSUNG XE500C21</t>
  </si>
  <si>
    <t>BA44-00279A</t>
  </si>
  <si>
    <t>BA43-00306A</t>
  </si>
  <si>
    <t>BA92-09334A</t>
  </si>
  <si>
    <t>SDSA4DH-016G</t>
  </si>
  <si>
    <t>LTN121AT11-801</t>
  </si>
  <si>
    <t>BA39-01068A</t>
  </si>
  <si>
    <t>BA75-03066A</t>
  </si>
  <si>
    <t>BA75-03190A</t>
  </si>
  <si>
    <t>BA75-03051A</t>
  </si>
  <si>
    <t>BA75-03051A-XX</t>
  </si>
  <si>
    <t>BA75-03196A</t>
  </si>
  <si>
    <t>BA75-03196A-XX</t>
  </si>
  <si>
    <t>3722-003236</t>
  </si>
  <si>
    <t>BA92-08331A</t>
  </si>
  <si>
    <t>BA42-00311A</t>
  </si>
  <si>
    <t>SAMSUNG XE550C22</t>
  </si>
  <si>
    <t>BA43-00340A</t>
  </si>
  <si>
    <t>BA92-10564A</t>
  </si>
  <si>
    <t>BA75-03432A-XX</t>
  </si>
  <si>
    <t>BA75-03431A-XX</t>
  </si>
  <si>
    <t>SAMSUNG CHROMEBOOK 2 XE500C12</t>
  </si>
  <si>
    <t>BA92-15210B</t>
  </si>
  <si>
    <t>BA96-06947A</t>
  </si>
  <si>
    <t>BA39-01366A</t>
  </si>
  <si>
    <t>BA98-00560A</t>
  </si>
  <si>
    <t>BA98-00557A</t>
  </si>
  <si>
    <t>BA98-00558A</t>
  </si>
  <si>
    <t>BA98-00561A</t>
  </si>
  <si>
    <t>BA98-00450A</t>
  </si>
  <si>
    <t>BA98-00449A</t>
  </si>
  <si>
    <t>BA59-03975A</t>
  </si>
  <si>
    <t>BA92-14224A</t>
  </si>
  <si>
    <t>BA92-14400A</t>
  </si>
  <si>
    <t>BA96-06804A</t>
  </si>
  <si>
    <t>BA96-06804B</t>
  </si>
  <si>
    <t>XE500C12-SCREWSET</t>
  </si>
  <si>
    <t>SAMSUNG CHROMEBOOK 2 XE503C12</t>
  </si>
  <si>
    <t>BA39-01338A</t>
  </si>
  <si>
    <t>BA98-00265A</t>
  </si>
  <si>
    <t>BA98-00268A</t>
  </si>
  <si>
    <t>BA92-14399A</t>
  </si>
  <si>
    <t>SAMSUNG CHROMEBOOK 2 XE503C32</t>
  </si>
  <si>
    <t>B133HTN01.2-HW:0A/FW:1</t>
  </si>
  <si>
    <t>SAMSUNG CHROMEBOOK 3 XE500C13</t>
  </si>
  <si>
    <t>BA44-00322A</t>
  </si>
  <si>
    <t>BA43-00373A</t>
  </si>
  <si>
    <t>BA92-16016A</t>
  </si>
  <si>
    <t>BA59-04056A</t>
  </si>
  <si>
    <t>BA39-01382A</t>
  </si>
  <si>
    <t>BA98-00603A</t>
  </si>
  <si>
    <t>BA41-02458A</t>
  </si>
  <si>
    <t>BA98-00601A</t>
  </si>
  <si>
    <t>BA98-00601A-RECL</t>
  </si>
  <si>
    <t>BA98-00751A</t>
  </si>
  <si>
    <t>BA98-00759A</t>
  </si>
  <si>
    <t>BA98-00612A</t>
  </si>
  <si>
    <t>BA98-00611A</t>
  </si>
  <si>
    <t>BA96-06994A</t>
  </si>
  <si>
    <t>BA92-15863A</t>
  </si>
  <si>
    <t>BA96-06991A</t>
  </si>
  <si>
    <t>XE500C13-SCREWSET</t>
  </si>
  <si>
    <t>SAMSUNG CHROMEBOOK 3 XE501C13</t>
  </si>
  <si>
    <t>BA92-18917A</t>
  </si>
  <si>
    <t>KD116N5-30NV-G7</t>
  </si>
  <si>
    <t>BA98-01575A</t>
  </si>
  <si>
    <t>BA98-01573A</t>
  </si>
  <si>
    <t>BA98-01574A</t>
  </si>
  <si>
    <t>BA98-01579A</t>
  </si>
  <si>
    <t>XE501C13-HINGELEFT</t>
  </si>
  <si>
    <t>XE501C13-HINGERIGHT</t>
  </si>
  <si>
    <t>XE501C13-SCREWSET</t>
  </si>
  <si>
    <t>SAMSUNG CHROMEBOOK 4 XE310XBA</t>
  </si>
  <si>
    <t>BA44-00336A</t>
  </si>
  <si>
    <t>EP-TA845</t>
  </si>
  <si>
    <t>GH43-04691A</t>
  </si>
  <si>
    <t>BA92-20312B</t>
  </si>
  <si>
    <t>BA59-04357A</t>
  </si>
  <si>
    <t>BA39-01473A</t>
  </si>
  <si>
    <t>BA98-01976A</t>
  </si>
  <si>
    <t>BA98-01979A</t>
  </si>
  <si>
    <t>BA41-02750A</t>
  </si>
  <si>
    <t>BA98-01974A</t>
  </si>
  <si>
    <t>BA98-01975A</t>
  </si>
  <si>
    <t>BA98-01977A</t>
  </si>
  <si>
    <t>BA92-19897A</t>
  </si>
  <si>
    <t>BA41-02751A</t>
  </si>
  <si>
    <t>BA92-19896A</t>
  </si>
  <si>
    <t>BA41-02752A</t>
  </si>
  <si>
    <t>BA96-07256</t>
  </si>
  <si>
    <t>BA98-01973A</t>
  </si>
  <si>
    <t>BA98-01972A</t>
  </si>
  <si>
    <t>BA96-07326D</t>
  </si>
  <si>
    <t>BA96-07326C</t>
  </si>
  <si>
    <t>XE310XBA-SCREWSET</t>
  </si>
  <si>
    <t>SAMSUNG CHROMEBOOK 4+ XE350XBA</t>
  </si>
  <si>
    <t>BA92-20157A</t>
  </si>
  <si>
    <t>BA96-07375A</t>
  </si>
  <si>
    <t>BA39-01468A</t>
  </si>
  <si>
    <t>BA98-01919A</t>
  </si>
  <si>
    <t>BA98-01918A</t>
  </si>
  <si>
    <t>BA98-01912A</t>
  </si>
  <si>
    <t>BA98-01913A</t>
  </si>
  <si>
    <t>BA98-01915A</t>
  </si>
  <si>
    <t>BA98-01911A</t>
  </si>
  <si>
    <t>BA98-01910A</t>
  </si>
  <si>
    <t>BA92-19655A</t>
  </si>
  <si>
    <t>BA96-07326B</t>
  </si>
  <si>
    <t>BA96-07326A</t>
  </si>
  <si>
    <t>BA42-00653A</t>
  </si>
  <si>
    <t>SAMSUNG-XE350XBA-SCREWSET</t>
  </si>
  <si>
    <t>SAMSUNG CHROMEBOOK PLUS XE513C24 (TOUCH)</t>
  </si>
  <si>
    <t>BA43-00380A</t>
  </si>
  <si>
    <t>BA92-16932A</t>
  </si>
  <si>
    <t>BA96-07083A-FULL</t>
  </si>
  <si>
    <t>BA96-07083A-LCD</t>
  </si>
  <si>
    <t>BA97-09061A</t>
  </si>
  <si>
    <t>BA97-09063A</t>
  </si>
  <si>
    <t>BA98-00872A-XX</t>
  </si>
  <si>
    <t>BA96-07080A</t>
  </si>
  <si>
    <t>BA96-07080B</t>
  </si>
  <si>
    <t>BA92-16606A</t>
  </si>
  <si>
    <t>BA98-00898A</t>
  </si>
  <si>
    <t>XE513C24-SCREWSET</t>
  </si>
  <si>
    <t>TOSHIBA CB30-A</t>
  </si>
  <si>
    <t>PA3822E-1AC3</t>
  </si>
  <si>
    <t>P000590550</t>
  </si>
  <si>
    <t>A000286720</t>
  </si>
  <si>
    <t>A000208380</t>
  </si>
  <si>
    <t>A000286630</t>
  </si>
  <si>
    <t>A000286520</t>
  </si>
  <si>
    <t>A000286350</t>
  </si>
  <si>
    <t>A000286360</t>
  </si>
  <si>
    <t>A000286310</t>
  </si>
  <si>
    <t>CB35-A-HINGESET</t>
  </si>
  <si>
    <t>DFS150305000T</t>
  </si>
  <si>
    <t>A000286460</t>
  </si>
  <si>
    <t>CB35-A-SCREWSET</t>
  </si>
  <si>
    <t>TOSHIBA CB30-B</t>
  </si>
  <si>
    <t>PA5192U-1ACA</t>
  </si>
  <si>
    <t>P000619700</t>
  </si>
  <si>
    <t>A000380520</t>
  </si>
  <si>
    <t>A000380530</t>
  </si>
  <si>
    <t>P000628120</t>
  </si>
  <si>
    <t>P000628100</t>
  </si>
  <si>
    <t>DD0BUHLC000</t>
  </si>
  <si>
    <t>A000380170</t>
  </si>
  <si>
    <t>A000380430</t>
  </si>
  <si>
    <t>A000380100-XX</t>
  </si>
  <si>
    <t>A000380120</t>
  </si>
  <si>
    <t>A000380050</t>
  </si>
  <si>
    <t>SIQDD0BUHAD000</t>
  </si>
  <si>
    <t>A1002121002</t>
  </si>
  <si>
    <t>CB35-B-HINGESET</t>
  </si>
  <si>
    <t>PA5125U-1MPC</t>
  </si>
  <si>
    <t>3ZBUHCB0000</t>
  </si>
  <si>
    <t>TOSHIBA CB35-A</t>
  </si>
  <si>
    <t>TOSHIBA CB35-B</t>
  </si>
  <si>
    <t>M47207-001-CA</t>
  </si>
  <si>
    <t>KS.0HD0Q.014</t>
  </si>
  <si>
    <t>90NX0290-R10010</t>
  </si>
  <si>
    <t>90NX0291-R7B010</t>
  </si>
  <si>
    <t>08221-00142000</t>
  </si>
  <si>
    <t>14010-00398600</t>
  </si>
  <si>
    <t>14010-00119700</t>
  </si>
  <si>
    <t>78GNG</t>
  </si>
  <si>
    <t>DELL 3110</t>
  </si>
  <si>
    <t>DELL 3110 (TOUCH)</t>
  </si>
  <si>
    <t>5CB0T79502</t>
  </si>
  <si>
    <t>5C20Y66497</t>
  </si>
  <si>
    <t>ACER R853TNA (TOUCH)</t>
  </si>
  <si>
    <t>ACER C736</t>
  </si>
  <si>
    <t>ACER C736T (TOUCH)</t>
  </si>
  <si>
    <t>ASUS C202XA</t>
  </si>
  <si>
    <t>ASUS C434TA (TOUCH)</t>
  </si>
  <si>
    <t>ASUS CX22N</t>
  </si>
  <si>
    <t>HP 14-DB0</t>
  </si>
  <si>
    <t>LENOVO 500E G4 YOGA (TOUCH)</t>
  </si>
  <si>
    <t>NB.KD411.003</t>
  </si>
  <si>
    <t>KL.0C736.SV1</t>
  </si>
  <si>
    <t>50.KD4N7.001</t>
  </si>
  <si>
    <t>63.KCZN7.001-CA</t>
  </si>
  <si>
    <t>63.KCZN7.001</t>
  </si>
  <si>
    <t>NK.I111S.0J5</t>
  </si>
  <si>
    <t>56.KEDN7.001</t>
  </si>
  <si>
    <t>50.KCZN7.001</t>
  </si>
  <si>
    <t>61.KCZN7.001</t>
  </si>
  <si>
    <t>62.KCZN7.001</t>
  </si>
  <si>
    <t>64.KCZN7.001</t>
  </si>
  <si>
    <t>33.KCZN7.001</t>
  </si>
  <si>
    <t>33.KCZN7.002</t>
  </si>
  <si>
    <t>55.KCZN7.001</t>
  </si>
  <si>
    <t>50.KE4N7.001</t>
  </si>
  <si>
    <t>50.KE4N7.002</t>
  </si>
  <si>
    <t>KS.0HD06.038</t>
  </si>
  <si>
    <t>23.KCZN7.001</t>
  </si>
  <si>
    <t>50.KCZN7.002</t>
  </si>
  <si>
    <t>KL.1160E.016</t>
  </si>
  <si>
    <t>50.KCZN7.003</t>
  </si>
  <si>
    <t>6M.A91N7.002</t>
  </si>
  <si>
    <t>60.AZHN7.001-CA</t>
  </si>
  <si>
    <t>60.AZHN7.001</t>
  </si>
  <si>
    <t>56.A91N7.002</t>
  </si>
  <si>
    <t>NB.AZF11.001</t>
  </si>
  <si>
    <t>60.AZHN7.002</t>
  </si>
  <si>
    <t>50.A91N7.008</t>
  </si>
  <si>
    <t>KS.08M0Q.001</t>
  </si>
  <si>
    <t>60.A91N7.001-CA</t>
  </si>
  <si>
    <t>NB.A9111.004</t>
  </si>
  <si>
    <t>6M.A91N7.001</t>
  </si>
  <si>
    <t>13NX02M0M01011</t>
  </si>
  <si>
    <t>13NX02M0M02011</t>
  </si>
  <si>
    <t>14010-00740100</t>
  </si>
  <si>
    <t>ASUS-C202XA-SCREWS</t>
  </si>
  <si>
    <t>ASUS C425TA</t>
  </si>
  <si>
    <t>0A001-00695300</t>
  </si>
  <si>
    <t>0B200-03550000</t>
  </si>
  <si>
    <t>90NX02H0-R00031</t>
  </si>
  <si>
    <t>14011-04240000</t>
  </si>
  <si>
    <t>90NX02H1-R31US1</t>
  </si>
  <si>
    <t>90NX02H1-R90010</t>
  </si>
  <si>
    <t>14010-00448100</t>
  </si>
  <si>
    <t>90NX02H1-R7A011</t>
  </si>
  <si>
    <t>90NX02H1-R7B010</t>
  </si>
  <si>
    <t>90NX02H1-R7D011</t>
  </si>
  <si>
    <t>90NX02H0-R10010</t>
  </si>
  <si>
    <t>14010-00690300</t>
  </si>
  <si>
    <t>14010-00690200</t>
  </si>
  <si>
    <t>90NX02H0-R10020</t>
  </si>
  <si>
    <t>04081-00215500</t>
  </si>
  <si>
    <t>04072-03590000</t>
  </si>
  <si>
    <t>13NX0230AM0101</t>
  </si>
  <si>
    <t>14008-03840100</t>
  </si>
  <si>
    <t>14008-03840000</t>
  </si>
  <si>
    <t>90NX02G0-R00013</t>
  </si>
  <si>
    <t>90NX02G1-R31US0</t>
  </si>
  <si>
    <t>90NX02G1-R90010</t>
  </si>
  <si>
    <t>14010-00447800</t>
  </si>
  <si>
    <t>90NX02G1-R7D011</t>
  </si>
  <si>
    <t>C433TA-HINGECOVER-LEFT</t>
  </si>
  <si>
    <t>C433TA-HINGECOVER-RIGHT</t>
  </si>
  <si>
    <t>90NX02G0-R10011</t>
  </si>
  <si>
    <t>90NX02G0-R10020</t>
  </si>
  <si>
    <t>14010-00171400</t>
  </si>
  <si>
    <t>C433TA-HINGE-LEFT</t>
  </si>
  <si>
    <t>C433TA-HINGE-RIGHT</t>
  </si>
  <si>
    <t>04072-03540000</t>
  </si>
  <si>
    <t>14008-03750300</t>
  </si>
  <si>
    <t>0B200-03290000</t>
  </si>
  <si>
    <t>18100-14013100</t>
  </si>
  <si>
    <t>14005-03170000</t>
  </si>
  <si>
    <t>90NX0231-R31US0</t>
  </si>
  <si>
    <t>90NX0231-R90010</t>
  </si>
  <si>
    <t>14010-00690000</t>
  </si>
  <si>
    <t>90NX0231-R7A010</t>
  </si>
  <si>
    <t>90NX0231-R7D010</t>
  </si>
  <si>
    <t>90NX0231-R7B010</t>
  </si>
  <si>
    <t>13NX0230P01011</t>
  </si>
  <si>
    <t>13NX0231P01011</t>
  </si>
  <si>
    <t>13NX0230M03011</t>
  </si>
  <si>
    <t>13NX0230M02011</t>
  </si>
  <si>
    <t>04072-03330000</t>
  </si>
  <si>
    <t>14008-03560000</t>
  </si>
  <si>
    <t>ASUS-C434TA-SCREWSET</t>
  </si>
  <si>
    <t>0B200-03990000</t>
  </si>
  <si>
    <t>14011-05610900</t>
  </si>
  <si>
    <t>14011-05611100</t>
  </si>
  <si>
    <t>90NX03V1-R31US0</t>
  </si>
  <si>
    <t>90NX03V1-R90010</t>
  </si>
  <si>
    <t>90NX03V1-R7A010</t>
  </si>
  <si>
    <t>90NX03V1-R7B010</t>
  </si>
  <si>
    <t>90NX03V1-R7D020</t>
  </si>
  <si>
    <t>13NX03V0AM0201</t>
  </si>
  <si>
    <t>13NX03V0AM0101</t>
  </si>
  <si>
    <t>90NX03V0-R10010</t>
  </si>
  <si>
    <t>04020-04090000</t>
  </si>
  <si>
    <t>04081-00323400</t>
  </si>
  <si>
    <t>04072-04490000</t>
  </si>
  <si>
    <t>14008-01023400</t>
  </si>
  <si>
    <t>14008-01023300</t>
  </si>
  <si>
    <t>13NX03V0T01011</t>
  </si>
  <si>
    <t>90NX03E1-R20010</t>
  </si>
  <si>
    <t>14011-05611200</t>
  </si>
  <si>
    <t>90NX03E1-R30US0</t>
  </si>
  <si>
    <t>04020-04090100</t>
  </si>
  <si>
    <t>90NX03E1-R7A010</t>
  </si>
  <si>
    <t>90NX03E1-R7D050</t>
  </si>
  <si>
    <t>90NX03E0-R10020</t>
  </si>
  <si>
    <t>90NX04G0-R00010</t>
  </si>
  <si>
    <t>90NX04G2-R90010</t>
  </si>
  <si>
    <t>90NX04G2-R7B011</t>
  </si>
  <si>
    <t>13N1-E7A0111</t>
  </si>
  <si>
    <t>60NX04G0-IO1020</t>
  </si>
  <si>
    <t>13NX04G0M02011</t>
  </si>
  <si>
    <t>13NX04G0M01011</t>
  </si>
  <si>
    <t>04072-04530000</t>
  </si>
  <si>
    <t>DELL LATITUDE 5400</t>
  </si>
  <si>
    <t>CHICONY-65W-USBC</t>
  </si>
  <si>
    <t>YT39X</t>
  </si>
  <si>
    <t>NH8HK</t>
  </si>
  <si>
    <t>RT4GY</t>
  </si>
  <si>
    <t>3G0H0</t>
  </si>
  <si>
    <t>3KYDV</t>
  </si>
  <si>
    <t>0H7CN-CA</t>
  </si>
  <si>
    <t>W5W31</t>
  </si>
  <si>
    <t>WPPDT</t>
  </si>
  <si>
    <t>1GPD6</t>
  </si>
  <si>
    <t>XYXJ2</t>
  </si>
  <si>
    <t>MPN5T</t>
  </si>
  <si>
    <t>1JCKW</t>
  </si>
  <si>
    <t>NF6YY</t>
  </si>
  <si>
    <t>5C26T</t>
  </si>
  <si>
    <t>DELL-3110-SCREWS</t>
  </si>
  <si>
    <t>1VN70</t>
  </si>
  <si>
    <t>XDY73</t>
  </si>
  <si>
    <t>Y21WR</t>
  </si>
  <si>
    <t>FWXRY</t>
  </si>
  <si>
    <t>C7D1T</t>
  </si>
  <si>
    <t>CKY67-CA</t>
  </si>
  <si>
    <t>CKY67</t>
  </si>
  <si>
    <t>RFXCF</t>
  </si>
  <si>
    <t>P3NG2-CA</t>
  </si>
  <si>
    <t>P3NG2</t>
  </si>
  <si>
    <t>YW3DH</t>
  </si>
  <si>
    <t>GW93P</t>
  </si>
  <si>
    <t>DX4WD</t>
  </si>
  <si>
    <t>W9XRW</t>
  </si>
  <si>
    <t>DELL-31102IN1-SCREWSET</t>
  </si>
  <si>
    <t>TNT6H</t>
  </si>
  <si>
    <t>J0Y5N</t>
  </si>
  <si>
    <t>025T0</t>
  </si>
  <si>
    <t>FV8CF</t>
  </si>
  <si>
    <t>T4544</t>
  </si>
  <si>
    <t>NJKC6</t>
  </si>
  <si>
    <t>WC4KJ</t>
  </si>
  <si>
    <t>HTG2P</t>
  </si>
  <si>
    <t>L51319-001</t>
  </si>
  <si>
    <t>L46552-001</t>
  </si>
  <si>
    <t>L46563-001</t>
  </si>
  <si>
    <t>HP 11A-NA0</t>
  </si>
  <si>
    <t>L97355-005</t>
  </si>
  <si>
    <t>M15725-001</t>
  </si>
  <si>
    <t>M15719-001</t>
  </si>
  <si>
    <t>M15708-001</t>
  </si>
  <si>
    <t>M15728-001</t>
  </si>
  <si>
    <t>M15713-001</t>
  </si>
  <si>
    <t>M15710-001</t>
  </si>
  <si>
    <t>M15697-001</t>
  </si>
  <si>
    <t>M15701-001</t>
  </si>
  <si>
    <t>M15712-001</t>
  </si>
  <si>
    <t>M15716-001</t>
  </si>
  <si>
    <t>M15711-001</t>
  </si>
  <si>
    <t>M15727-001</t>
  </si>
  <si>
    <t>M15709-001</t>
  </si>
  <si>
    <t>M15696-001</t>
  </si>
  <si>
    <t>M15723-001</t>
  </si>
  <si>
    <t>HP 14A-NA0</t>
  </si>
  <si>
    <t>M00110-001</t>
  </si>
  <si>
    <t>L91593-001</t>
  </si>
  <si>
    <t>L91538-001</t>
  </si>
  <si>
    <t>L91511-001</t>
  </si>
  <si>
    <t>L91526-001</t>
  </si>
  <si>
    <t>L91530-001</t>
  </si>
  <si>
    <t>L91523-001</t>
  </si>
  <si>
    <t>L91537-001</t>
  </si>
  <si>
    <t>L91522-001</t>
  </si>
  <si>
    <t>L73309-001</t>
  </si>
  <si>
    <t>L73310-001</t>
  </si>
  <si>
    <t>L91540-001</t>
  </si>
  <si>
    <t>L91541-001</t>
  </si>
  <si>
    <t>L91528-001</t>
  </si>
  <si>
    <t>L44796-005</t>
  </si>
  <si>
    <t>L91542-001</t>
  </si>
  <si>
    <t>HP X360 14B-CA0 (TOUCH)</t>
  </si>
  <si>
    <t>L77984-001</t>
  </si>
  <si>
    <t>L73313-001</t>
  </si>
  <si>
    <t>L73307-001</t>
  </si>
  <si>
    <t>L73316-001</t>
  </si>
  <si>
    <t>L73323-001</t>
  </si>
  <si>
    <t>L73320-001</t>
  </si>
  <si>
    <t>L73326-001</t>
  </si>
  <si>
    <t>L70818-001</t>
  </si>
  <si>
    <t>L73317-001</t>
  </si>
  <si>
    <t>L73302-001</t>
  </si>
  <si>
    <t>L73314-001</t>
  </si>
  <si>
    <t>L73318-001</t>
  </si>
  <si>
    <t>L73328-001</t>
  </si>
  <si>
    <t>HP FORTIS 14 G10</t>
  </si>
  <si>
    <t>HP FORTIS X360 11 G3 J (TOUCH)</t>
  </si>
  <si>
    <t>N01943-001</t>
  </si>
  <si>
    <t>N01954-001</t>
  </si>
  <si>
    <t>N01963-001</t>
  </si>
  <si>
    <t>N01977-001</t>
  </si>
  <si>
    <t>N01961-001</t>
  </si>
  <si>
    <t>N01968-001</t>
  </si>
  <si>
    <t>N01971-001</t>
  </si>
  <si>
    <t>N01965-001</t>
  </si>
  <si>
    <t>N01974-001</t>
  </si>
  <si>
    <t>N01956-001</t>
  </si>
  <si>
    <t>N01958-001</t>
  </si>
  <si>
    <t>N01972-001</t>
  </si>
  <si>
    <t>N01966-001</t>
  </si>
  <si>
    <t>N01970-001</t>
  </si>
  <si>
    <t>N38871-001</t>
  </si>
  <si>
    <t>N38878-001</t>
  </si>
  <si>
    <t>N38880-001</t>
  </si>
  <si>
    <t>N38884-001</t>
  </si>
  <si>
    <t>N38895-001</t>
  </si>
  <si>
    <t>N38890-001</t>
  </si>
  <si>
    <t>N38877-001</t>
  </si>
  <si>
    <t>N38892-001</t>
  </si>
  <si>
    <t>N38887-001</t>
  </si>
  <si>
    <t>N38888-001</t>
  </si>
  <si>
    <t>N38893-001</t>
  </si>
  <si>
    <t>L89792-001-REV:B</t>
  </si>
  <si>
    <t>L89792-001-REV:A</t>
  </si>
  <si>
    <t>L89792-001-REV:C-SMALL</t>
  </si>
  <si>
    <t>L89792-001-REV:C-LARGE</t>
  </si>
  <si>
    <t>L89778-001-REV:I</t>
  </si>
  <si>
    <t>L89778-001-REV:D</t>
  </si>
  <si>
    <t>L89778-001-REV:G-W/BGA</t>
  </si>
  <si>
    <t>L89778-001-REV:G</t>
  </si>
  <si>
    <t>M05235-001</t>
  </si>
  <si>
    <t>M47373-001</t>
  </si>
  <si>
    <t>M47377-001</t>
  </si>
  <si>
    <t>M47368-001-CAMCBL</t>
  </si>
  <si>
    <t>M47390-001</t>
  </si>
  <si>
    <t>M47368-001-USBCBLS</t>
  </si>
  <si>
    <t>M44258-001-CA</t>
  </si>
  <si>
    <t>L92200-001-IOCBL</t>
  </si>
  <si>
    <t>5B21D19847</t>
  </si>
  <si>
    <t>02DL119</t>
  </si>
  <si>
    <t>LENOVO S345-14 AST</t>
  </si>
  <si>
    <t>5B11B36309</t>
  </si>
  <si>
    <t>5B21E21853</t>
  </si>
  <si>
    <t>5C11E21846</t>
  </si>
  <si>
    <t>5CB1E21835</t>
  </si>
  <si>
    <t>5CB1E21820</t>
  </si>
  <si>
    <t>5B31E21845</t>
  </si>
  <si>
    <t>5CB1E21839</t>
  </si>
  <si>
    <t>5B20U26505</t>
  </si>
  <si>
    <t>5H51E21822</t>
  </si>
  <si>
    <t>5C21D10422</t>
  </si>
  <si>
    <t>5SB1E21844</t>
  </si>
  <si>
    <t>5S11E21842</t>
  </si>
  <si>
    <t>5A11J62104</t>
  </si>
  <si>
    <t>5B11K08432</t>
  </si>
  <si>
    <t>5B21L16049</t>
  </si>
  <si>
    <t>5C11H81503</t>
  </si>
  <si>
    <t>5M11H62892-CA</t>
  </si>
  <si>
    <t>5CB1J18161</t>
  </si>
  <si>
    <t>5B30Z38970</t>
  </si>
  <si>
    <t>5CB1J18159</t>
  </si>
  <si>
    <t>5H50W13821</t>
  </si>
  <si>
    <t>5C51J62720</t>
  </si>
  <si>
    <t>5C21D10420</t>
  </si>
  <si>
    <t>5SB0Z88681</t>
  </si>
  <si>
    <t>5S10Z89219</t>
  </si>
  <si>
    <t>5B21L33482</t>
  </si>
  <si>
    <t>5D11C95908</t>
  </si>
  <si>
    <t>5C11H81514</t>
  </si>
  <si>
    <t>5M11H62893-CA</t>
  </si>
  <si>
    <t>5CB1J18185</t>
  </si>
  <si>
    <t>5CB1J18186</t>
  </si>
  <si>
    <t>5B30Z38973</t>
  </si>
  <si>
    <t>5H50W13826</t>
  </si>
  <si>
    <t>5C51J62726</t>
  </si>
  <si>
    <t>5C11H81502</t>
  </si>
  <si>
    <t>5C51J62725</t>
  </si>
  <si>
    <t>5C51J62724</t>
  </si>
  <si>
    <t>5A30Z88226</t>
  </si>
  <si>
    <t>5W11H85391</t>
  </si>
  <si>
    <t>5S10Z89223</t>
  </si>
  <si>
    <t>5A10W86251</t>
  </si>
  <si>
    <t>5B21L33978</t>
  </si>
  <si>
    <t>5D11C95914</t>
  </si>
  <si>
    <t>5C11H81524</t>
  </si>
  <si>
    <t>5CB1L47310-CA</t>
  </si>
  <si>
    <t>5C11H81525</t>
  </si>
  <si>
    <t>5CB1L47307</t>
  </si>
  <si>
    <t>5CB1L47305</t>
  </si>
  <si>
    <t>5B30Z38978</t>
  </si>
  <si>
    <t>5CB1L47310</t>
  </si>
  <si>
    <t>5N21L44038</t>
  </si>
  <si>
    <t>5H50W13827</t>
  </si>
  <si>
    <t>5C51J62733</t>
  </si>
  <si>
    <t>5C11H81522</t>
  </si>
  <si>
    <t>5C11H81523</t>
  </si>
  <si>
    <t>5C51J62732</t>
  </si>
  <si>
    <t>5C11H81521</t>
  </si>
  <si>
    <t>5C51J62734</t>
  </si>
  <si>
    <t>5C21D70387</t>
  </si>
  <si>
    <t>5C21K39962</t>
  </si>
  <si>
    <t>5C11H81526</t>
  </si>
  <si>
    <t>5SB0Z88683</t>
  </si>
  <si>
    <t>5A30Z88228</t>
  </si>
  <si>
    <t>5W10V25812</t>
  </si>
  <si>
    <t>5H41B77352</t>
  </si>
  <si>
    <t>5S10Z89227</t>
  </si>
  <si>
    <t>02DL122</t>
  </si>
  <si>
    <t>LENOVO IDEAPAD 3 CB-11AST05</t>
  </si>
  <si>
    <t>5CB0U43706</t>
  </si>
  <si>
    <t>5CB0U43696</t>
  </si>
  <si>
    <t>5CB0U43697</t>
  </si>
  <si>
    <t>5C20S40562</t>
  </si>
  <si>
    <t>5B10T04979</t>
  </si>
  <si>
    <t>5B20W63602</t>
  </si>
  <si>
    <t>5D10R41284</t>
  </si>
  <si>
    <t>5B30S73451</t>
  </si>
  <si>
    <t>5B21B44576</t>
  </si>
  <si>
    <t>5D10X54254</t>
  </si>
  <si>
    <t>5C10S30131</t>
  </si>
  <si>
    <t>5CB1A16244</t>
  </si>
  <si>
    <t>5CB1A16239</t>
  </si>
  <si>
    <t>5B30S18969</t>
  </si>
  <si>
    <t>5CB1A16236</t>
  </si>
  <si>
    <t>5CB1A16238</t>
  </si>
  <si>
    <t>5H50S28983</t>
  </si>
  <si>
    <t>5SB0S31935</t>
  </si>
  <si>
    <t>5H40S20146</t>
  </si>
  <si>
    <t>5S10S35243</t>
  </si>
  <si>
    <t>SAMSUNG CHROMEBOOK PLUS V2 XE521QAB</t>
  </si>
  <si>
    <t>CHICONY-45W-USBC06</t>
  </si>
  <si>
    <t>BA92-18806B</t>
  </si>
  <si>
    <t>BA39-01444A</t>
  </si>
  <si>
    <t>BA96-07229A</t>
  </si>
  <si>
    <t>BA98-01445A</t>
  </si>
  <si>
    <t>BA98-01444A</t>
  </si>
  <si>
    <t>BA98-01447A</t>
  </si>
  <si>
    <t>XE521QAB-HINGE-LEFT</t>
  </si>
  <si>
    <t>XE521QAB-HINGE-RIGHT</t>
  </si>
  <si>
    <t>BA96-07240A</t>
  </si>
  <si>
    <t>BA96-07230A</t>
  </si>
  <si>
    <t>BA96-07230B</t>
  </si>
  <si>
    <t>XE521QAB-SCREWSET</t>
  </si>
  <si>
    <t>SAMSUNG CHROMEBOOK PLUS V2 XE520QAB</t>
  </si>
  <si>
    <t>BA96-07389A</t>
  </si>
  <si>
    <t>BA92-18807A</t>
  </si>
  <si>
    <t>BA96-07260A</t>
  </si>
  <si>
    <t>BA98-01635A</t>
  </si>
  <si>
    <t>BA98-01438B</t>
  </si>
  <si>
    <t>BA98-01637A</t>
  </si>
  <si>
    <t>BA92-18384A</t>
  </si>
  <si>
    <t>BA41-02633A</t>
  </si>
  <si>
    <t>BA92-18443A</t>
  </si>
  <si>
    <t>BA92-18385A</t>
  </si>
  <si>
    <t>BA41-02634A</t>
  </si>
  <si>
    <t>BA98-01689A</t>
  </si>
  <si>
    <t>BA96-07230C</t>
  </si>
  <si>
    <t>BA96-07230D</t>
  </si>
  <si>
    <t>NB.AZC11.001</t>
  </si>
  <si>
    <t>60.AZCN7.001-CA</t>
  </si>
  <si>
    <t>60.AZCN7.001</t>
  </si>
  <si>
    <t>56.AZCN7.002</t>
  </si>
  <si>
    <t>6M.AZCN7.001</t>
  </si>
  <si>
    <t>50.AZCN7.003</t>
  </si>
  <si>
    <t>50.AZCN7.002</t>
  </si>
  <si>
    <t>60.AZCN7.003</t>
  </si>
  <si>
    <t>60.AZCN7.002</t>
  </si>
  <si>
    <t>33.AZCN7.001</t>
  </si>
  <si>
    <t>33.AZCN7.002</t>
  </si>
  <si>
    <t>55.AZCN7.001</t>
  </si>
  <si>
    <t>50.AZCN7.001</t>
  </si>
  <si>
    <t>55.AZCN7.002</t>
  </si>
  <si>
    <t>23.AZCN7.001</t>
  </si>
  <si>
    <t>50.AZCN7.005</t>
  </si>
  <si>
    <t>ACER R756TN (TOUCH)</t>
  </si>
  <si>
    <t>63.KEDN7.001</t>
  </si>
  <si>
    <t>NK.I111S.0N6</t>
  </si>
  <si>
    <t>50.KEDN7.001</t>
  </si>
  <si>
    <t>50.KEDN7.004</t>
  </si>
  <si>
    <t>61.KEDN7.001</t>
  </si>
  <si>
    <t>64.KEAN7.001</t>
  </si>
  <si>
    <t>33.KEDN7.001</t>
  </si>
  <si>
    <t>33.KEDN7.002</t>
  </si>
  <si>
    <t>55.KE4N7.002</t>
  </si>
  <si>
    <t>55.KE4N7.001</t>
  </si>
  <si>
    <t>55.KE4N7.003</t>
  </si>
  <si>
    <t>50.KE4N7.004</t>
  </si>
  <si>
    <t>KS.05M0Q.002</t>
  </si>
  <si>
    <t>55.A91N7.004</t>
  </si>
  <si>
    <t>23.KEDN7.001</t>
  </si>
  <si>
    <t>50.KEDN7.003</t>
  </si>
  <si>
    <r>
      <t xml:space="preserve">- Contact </t>
    </r>
    <r>
      <rPr>
        <b/>
        <sz val="12"/>
        <color theme="8"/>
        <rFont val="Calibri"/>
        <family val="2"/>
        <scheme val="minor"/>
      </rPr>
      <t>sales@agit.ca</t>
    </r>
    <r>
      <rPr>
        <b/>
        <sz val="12"/>
        <rFont val="Calibri"/>
        <family val="2"/>
        <scheme val="minor"/>
      </rPr>
      <t xml:space="preserve"> or call 905-604-4442 for shipping cost</t>
    </r>
  </si>
  <si>
    <t>917428-001-RECL</t>
  </si>
  <si>
    <t>60.GM9N7.003-RECL</t>
  </si>
  <si>
    <t>ACER CP311-2H (TOUCH)</t>
  </si>
  <si>
    <t>6B.HKKN7.021</t>
  </si>
  <si>
    <t>56.HKKN7.001</t>
  </si>
  <si>
    <t>60.HKKN7.002</t>
  </si>
  <si>
    <t>60.HKKN7.001</t>
  </si>
  <si>
    <t>33.HKKN7.001</t>
  </si>
  <si>
    <t>33.HKKN7.002</t>
  </si>
  <si>
    <t>55.HKKN7.001</t>
  </si>
  <si>
    <t>55.HKKN7.002</t>
  </si>
  <si>
    <t>LENOVO 14E G3</t>
  </si>
  <si>
    <t>5B11K08654</t>
  </si>
  <si>
    <t>5B21L76467</t>
  </si>
  <si>
    <t>5D10W87242</t>
  </si>
  <si>
    <t>5C11H81535</t>
  </si>
  <si>
    <t>5M11H61768</t>
  </si>
  <si>
    <t>5CB1L57547</t>
  </si>
  <si>
    <t>5CB1L57549</t>
  </si>
  <si>
    <t>5CB1L57551</t>
  </si>
  <si>
    <t>5CB1L57545</t>
  </si>
  <si>
    <t>5H50W13828</t>
  </si>
  <si>
    <t>5C51J62738</t>
  </si>
  <si>
    <t>5SB0Z88685</t>
  </si>
  <si>
    <r>
      <t xml:space="preserve">- If your Chromebook model is not listed, please contact </t>
    </r>
    <r>
      <rPr>
        <b/>
        <sz val="12"/>
        <color theme="8"/>
        <rFont val="Calibri"/>
        <family val="2"/>
        <scheme val="minor"/>
      </rPr>
      <t>sales@agit.ca</t>
    </r>
  </si>
  <si>
    <t>- Bulk discounts available for selected parts</t>
  </si>
  <si>
    <t>*Pricing effective December 2023*</t>
  </si>
  <si>
    <t>KL.1560D.034</t>
  </si>
  <si>
    <t>AC ADAPTER 19V 3.42A 65W *INCLUDES POWER CORD*</t>
  </si>
  <si>
    <t>MOTHERBOARD 2GB</t>
  </si>
  <si>
    <t>BATTERY 11.1V 5000MAH 6 CELL LI-ION *NEW 100% CAPACITY*</t>
  </si>
  <si>
    <t>11.6" WXGA HD 1366X768 GLOSSY 40 PIN CONN RIGHT P1R LCD W/ADDT LED BOARD</t>
  </si>
  <si>
    <t>LCD VIDEO CABLE</t>
  </si>
  <si>
    <t>KEYBOARD ONLY (DARFON PART# 9Z.N7WSC.51D) US ENGLISH</t>
  </si>
  <si>
    <t>LCD BEZEL BLACK</t>
  </si>
  <si>
    <t>MID-BASE FRAME</t>
  </si>
  <si>
    <t>BOTTOM COVER</t>
  </si>
  <si>
    <t>DC-IN POWER JACK</t>
  </si>
  <si>
    <t>CPU FAN</t>
  </si>
  <si>
    <t>CAMERA</t>
  </si>
  <si>
    <t>SSD 16GB</t>
  </si>
  <si>
    <t>USB BOARD</t>
  </si>
  <si>
    <t>AC ADAPTER 19V 3.42A 65W OD-3 ID-1.1 *INCLUDES POWER CORD*</t>
  </si>
  <si>
    <t>BATTERY 11.4V 3720MAH *NEW 100% CAPACITY*</t>
  </si>
  <si>
    <t>MOTHERBOARD 1.4GHZ 2GB</t>
  </si>
  <si>
    <t>MOTHERBOARD 1.4GHZ 4GB</t>
  </si>
  <si>
    <t>SSD HARD DRIVE PCIE 16GB</t>
  </si>
  <si>
    <t>11.6" LCD HD 1366X768 MATTE 30P R L/R</t>
  </si>
  <si>
    <t>*RECLAIMED* PALMREST WITH KEYBOARD &amp; TOUCHPAD (BLACK) US ENGLISH</t>
  </si>
  <si>
    <t>PALMREST WITH KEYBOARD &amp; TOUCHPAD (BLACK) US ENGLISH</t>
  </si>
  <si>
    <t>PALMREST WITH KEYBOARD &amp; TOUCHPAD (BLACK) *CANADIAN FRENCH*</t>
  </si>
  <si>
    <t>TOUCHPAD (DARK GRAY)</t>
  </si>
  <si>
    <t>TOUCHPAD CABLE</t>
  </si>
  <si>
    <t>TOUCHPAD STICKER</t>
  </si>
  <si>
    <t>LCD TOP COVER</t>
  </si>
  <si>
    <t>*RECLAIMED* LCD TOP COVER (DARK GRAY)</t>
  </si>
  <si>
    <t>LCD BEZEL</t>
  </si>
  <si>
    <t>*RECLAIMED* LCD BEZEL</t>
  </si>
  <si>
    <t>BOTTOM BASE (BLACK)</t>
  </si>
  <si>
    <t>*RECLAIMED* BOTTOM CASE (BLACK)</t>
  </si>
  <si>
    <t>HINGE RIGHT</t>
  </si>
  <si>
    <t>HINGE LEFT</t>
  </si>
  <si>
    <t>HEATSINK WITH CPU FAN</t>
  </si>
  <si>
    <t xml:space="preserve">LED BOARD </t>
  </si>
  <si>
    <t xml:space="preserve">USB/CARD READER BOARD </t>
  </si>
  <si>
    <t>SPEAKERS</t>
  </si>
  <si>
    <t>SCREW SET</t>
  </si>
  <si>
    <t>CHROMEBOOK MAINBOARD REPAIR</t>
  </si>
  <si>
    <t>AC ADAPTER-WHITE *INCLUDES POWER CORD*</t>
  </si>
  <si>
    <t>11.6" LCD WITH DIGITIZER &amp; BEZEL (BLACK)</t>
  </si>
  <si>
    <t>*RECLAIMED* 11.6" LCD WITH DIGITIZER &amp; BEZEL (BLACK)</t>
  </si>
  <si>
    <t>11.6" LCD WITH DIGITIZER &amp; BEZEL (WHITE)</t>
  </si>
  <si>
    <t>PALMREST WITH KEYBOARD &amp; TOUCHPAD (WHITE) US ENGLISH</t>
  </si>
  <si>
    <t>*RECLAIMED* LCD TOP COVER</t>
  </si>
  <si>
    <t>BASE ASSEMBLY (WHITE)</t>
  </si>
  <si>
    <t>AC ADAPTER 20V 2.25A 45W USB TYPE-C *INCLUDES POWER CORD*</t>
  </si>
  <si>
    <t>*OEM EQUIVALENT REPLACEMENT* CHICONY ODM USB-C AC ADAPTER 45W *INCLUDES POWER CORD*</t>
  </si>
  <si>
    <t>*OEM EQUIVALENT REPLACEMENT* CHICONY ODM USB-C WALL AC ADAPTER 45W (CORD LENGTH: 5 FEET)</t>
  </si>
  <si>
    <t>BATTERY 3 CELL *NEW 100% CAPACITY*</t>
  </si>
  <si>
    <t>MOTHERBOARD 4GB</t>
  </si>
  <si>
    <t>PALMREST</t>
  </si>
  <si>
    <t>KEYBOARD US ENGLISH</t>
  </si>
  <si>
    <t>TOUCHPAD</t>
  </si>
  <si>
    <t>BOTTOM CASE</t>
  </si>
  <si>
    <t>HINGE CAP LEFT</t>
  </si>
  <si>
    <t>HINGE CAP RIGHT</t>
  </si>
  <si>
    <t>USB BOARD CABLE 53MM / 45P 20V</t>
  </si>
  <si>
    <t>USB BOARD CABLE 53MM / 30P 3.3V</t>
  </si>
  <si>
    <t>CAMERA (FRONT-FACING)</t>
  </si>
  <si>
    <t>MICROPHONE</t>
  </si>
  <si>
    <t>SPEAKER SET</t>
  </si>
  <si>
    <t>ANTENNA</t>
  </si>
  <si>
    <t>WIRELESS CARD</t>
  </si>
  <si>
    <t>BATTERY *NEW 100% CAPACITY*</t>
  </si>
  <si>
    <t>USB BOARD CABLE</t>
  </si>
  <si>
    <t>USB BOARD BRACKET</t>
  </si>
  <si>
    <t>BATTERY 4 CELL *NEW 100% CAPACITY*</t>
  </si>
  <si>
    <t>PALMREST WITH KEYBOARD US ENGLISH</t>
  </si>
  <si>
    <t xml:space="preserve">USB/AUDIO BOARD </t>
  </si>
  <si>
    <t>WEBCAM CAMERA</t>
  </si>
  <si>
    <t>*RECLAIMED*BOTTOM CASE</t>
  </si>
  <si>
    <t xml:space="preserve">11.6" LCD WITH BUILT-IN DIGITIZER </t>
  </si>
  <si>
    <t>AC ADAPTER 20V 2.25A 45W USB-C *INCLUDES POWER CORD*</t>
  </si>
  <si>
    <t>USB BOARD CABLE 59MM/30P 3.3V</t>
  </si>
  <si>
    <t>USB BOARD CABLE 59MM/40P 20V</t>
  </si>
  <si>
    <t>I/O CABLE</t>
  </si>
  <si>
    <t>USB BOARD REV: E</t>
  </si>
  <si>
    <t>I/O BOARD</t>
  </si>
  <si>
    <t>USB BOARD CABLE LOW SPEED (NARROW) 20 PIN</t>
  </si>
  <si>
    <t>USB BOARD CABLE HIGH SPEED (WIDE) 50 PIN</t>
  </si>
  <si>
    <t>11.6" LCD WITH BUILT-IN DIGITIZER</t>
  </si>
  <si>
    <t>PALMREST WITH KEYBOARD &amp; TOUCHPAD US ENGLISH</t>
  </si>
  <si>
    <t>USB BOARD CABLE HIGH SPEED (WIDE)</t>
  </si>
  <si>
    <t>USB BOARD CABLE LOW SPEED (NARROW)</t>
  </si>
  <si>
    <t>CABLE I/O TO MOTHERBOARD</t>
  </si>
  <si>
    <t xml:space="preserve">TOUCHPAD </t>
  </si>
  <si>
    <t>USB/AUDIO BOARD</t>
  </si>
  <si>
    <t>WIFI ANTENNA</t>
  </si>
  <si>
    <t>HINGE BRACKET LEFT</t>
  </si>
  <si>
    <t>HINGE BRACKET RIGHT</t>
  </si>
  <si>
    <t>G-SENSOR BOARD</t>
  </si>
  <si>
    <t>G-SENSOR BOARD CABLE ASSEMBLY</t>
  </si>
  <si>
    <t>PALMREST WITH KEYBOARD &amp; KEYBOARD US ENGLISH</t>
  </si>
  <si>
    <t>*RECLAIMED* PALMREST WITH KEYBOARD &amp; TOUCHPAD US ENGLISH</t>
  </si>
  <si>
    <t>TOUCHPAD ONLY (56.EF2N7.SV1)</t>
  </si>
  <si>
    <t>TOUCHPAD ADHESIVE</t>
  </si>
  <si>
    <t xml:space="preserve">USB BOARD </t>
  </si>
  <si>
    <t>11.6" LCD HD WITH BUILT-IN DIGITIZER</t>
  </si>
  <si>
    <t>BATTERY AC14B8K 4 CELL *NEW 100% CAPACITY*</t>
  </si>
  <si>
    <t>13.3" LCD FHD 1920X1080 MATTE 30P R T/B</t>
  </si>
  <si>
    <t>13.3" LCD HD 1366X768 MATTE 30P R T/B</t>
  </si>
  <si>
    <t>AUDIO BOARD ONLY</t>
  </si>
  <si>
    <t>AUDIO BOARD CABLE</t>
  </si>
  <si>
    <t>HEATSINK</t>
  </si>
  <si>
    <t>HINGE SET</t>
  </si>
  <si>
    <t>RIGHT SPEAKER</t>
  </si>
  <si>
    <t>LEFT SPEAKER</t>
  </si>
  <si>
    <t>12" LCD HD+ 1366X912 IPS MATTE 30P R NB *INCLUDES STRETCH-RELEASE TAPE*</t>
  </si>
  <si>
    <t>12" LCD HD+ 1366X912 TOUCHSCREEN</t>
  </si>
  <si>
    <t>USB BOARD CABLE 107MM/40P</t>
  </si>
  <si>
    <t>USB BOARD CABLE 119.5MM/45P</t>
  </si>
  <si>
    <t>12" HD+ 1366X912 TOUCHSCREEN LCD</t>
  </si>
  <si>
    <t>BATTERY 4-CELL POLYMER 3270MAH (KT.0040G.004) *NEW 100% CAPACITY*</t>
  </si>
  <si>
    <t>15.6" FHD LCD 1920X1080 MATTE 30P R T/B</t>
  </si>
  <si>
    <t>15.6" LCD WXGA 1366X768 MATTE 30P R T/B</t>
  </si>
  <si>
    <t>TOUCHPAD ONLY</t>
  </si>
  <si>
    <t>TOUCHPAD BRACKET *DOES NOT INCLUDE TOUCHPAD*</t>
  </si>
  <si>
    <t>TOUCHPAD SUPPORT BRACKET *DOES NOT INCLUDE TOUCHPAD*</t>
  </si>
  <si>
    <t>SSD DRIVE 16GB</t>
  </si>
  <si>
    <t>LED TO CARD READER CABLE</t>
  </si>
  <si>
    <t xml:space="preserve">USB CARD READER BOARD </t>
  </si>
  <si>
    <t>CARD READER TO MOTHERBOARD CABLE</t>
  </si>
  <si>
    <t>SENSOR BOARD</t>
  </si>
  <si>
    <t>SENSOR BOARD CABLE</t>
  </si>
  <si>
    <t>14" HD 1366X768 MATTE LCD 30P R NB *INCLUDES STRETCH-RELEASE TAPE*</t>
  </si>
  <si>
    <t>PALMREST WITH KEYBOARD US ENGLISH (WITHOUT TOUCHPAD)</t>
  </si>
  <si>
    <t>USB BOARD CABLE 83MM / 30PIN 3.3V</t>
  </si>
  <si>
    <t>USB BOARD CABLE 83MM / 40PIN 20V</t>
  </si>
  <si>
    <t xml:space="preserve">SENSOR BOARD </t>
  </si>
  <si>
    <t>14" FHD LCD 1920X1080 IPS MATTE WITH BUILT-IN DIGITIZER 40P R NB *INCLUDES STRETCH-RELEASE TAPE*</t>
  </si>
  <si>
    <t xml:space="preserve">LCD VIDEO CABLE </t>
  </si>
  <si>
    <t>PALMREST WITH KEYBOARD (WHITE) US ENGLISH</t>
  </si>
  <si>
    <t>*RECLAIMED* PALMREST WITH KEYBOARD (WHITE) US ENGLISH</t>
  </si>
  <si>
    <t>TOUCHPAD (WHITE)</t>
  </si>
  <si>
    <t>LCD TOP COVER (WHITE)</t>
  </si>
  <si>
    <t>*RECLAIMED* LCD TOP COVER (WHITE)</t>
  </si>
  <si>
    <t>LCD BEZEL (WHITE)</t>
  </si>
  <si>
    <t>*RECLAIMED* LCD BEZEL (WHITE)</t>
  </si>
  <si>
    <t>*RECLAIMED* BOTTOM CASE (WHITE)</t>
  </si>
  <si>
    <t>AC ADAPTER 19V 2.37A 45W *INCLUDES POWER CORD*</t>
  </si>
  <si>
    <t>14" LCD FHD 1920X1080 MATTE 30P R T/B</t>
  </si>
  <si>
    <t>*RECLAIMED* PALMREST WITH KEYBOARD US ENGLISH</t>
  </si>
  <si>
    <t>*RECLAIMED* BOTTOM CASE</t>
  </si>
  <si>
    <t>SPEAKER SET (RIGHT &amp; LEFT)</t>
  </si>
  <si>
    <t xml:space="preserve">DC-IN POWER JACK </t>
  </si>
  <si>
    <t>15.6" LCD 1366X768 MATTE 30 PIN R CONNECTOR T/B</t>
  </si>
  <si>
    <t>BOTTOM CASE (WHITE)</t>
  </si>
  <si>
    <t>AC ADAPTER WHITE 19V 2.37A 45W OD-3 ID-1 BL-8 *INCLUDES POWER CORD*</t>
  </si>
  <si>
    <t>13.3" LCD FHD 1920X1080 30 PIN CONNECTOR (WITH DIGITIZER &amp; BEZEL)</t>
  </si>
  <si>
    <t>HINGE COVER</t>
  </si>
  <si>
    <t>SENSOR BOARD ONLY</t>
  </si>
  <si>
    <t>USB BOARD CABLE 53MM/40PIN</t>
  </si>
  <si>
    <t>USB BOARD CABLE 53MM/30PIN</t>
  </si>
  <si>
    <t>BATTERY 2 CELL *NEW 100% CAPACITY*</t>
  </si>
  <si>
    <t>PALMREST WITH KEYBOARD US ENGISH</t>
  </si>
  <si>
    <t>15.6" LCD HD 1366X768 MATTE 30P R NB *INCLUDES STRETCH-RELEASE TAPE*</t>
  </si>
  <si>
    <t>USB BOARD CABLE H 126MM 30P</t>
  </si>
  <si>
    <t>USB BOARD CABLE L 126MM 40P</t>
  </si>
  <si>
    <t>15.6" FHD LCD 1920X1080 MATTE WITH BUILT-IN DIGITIZER 40P R NB *INCLUDES STRETCH-RELEASE TAPE*</t>
  </si>
  <si>
    <t>14" FHD 1920X1080 MATTE LCD 30P R NB *INCLUDES STRETCH-RELEASE TAPE*</t>
  </si>
  <si>
    <t>LCD TOP COVER (WITHOUT ANTENNA)</t>
  </si>
  <si>
    <t>14" FHD 1920X1080 TOUCHSCREEN LCD 40P R NB *INCLUDES STRETCH-RELEASE TAPE*</t>
  </si>
  <si>
    <t>AC ADAPTER 65W USB-C *INCLUDES POWER CORD*</t>
  </si>
  <si>
    <t>15.6" FHD LCD MATTE 1920X1080 30P R NB *INCLUDES STRETCH-RELEASE TAPE*</t>
  </si>
  <si>
    <t>POWER CABLE</t>
  </si>
  <si>
    <t>14" FHD 1920X1080 MATTE LCD 30P R T/B</t>
  </si>
  <si>
    <t>15.6" LCD WITH BUILT-IN DIGITIZER FHD 1920X1080 GLOSSY 40P R T/B</t>
  </si>
  <si>
    <t>BATTERY CABLE</t>
  </si>
  <si>
    <t>USB BOARD CABLE 114MM/50P 30V</t>
  </si>
  <si>
    <t>USB BOARD CABLE 98MM/40P 30V</t>
  </si>
  <si>
    <t>11.6" LCD WITH DIGITIZER &amp; BEZEL</t>
  </si>
  <si>
    <t>PALMREST (WITHOUT KEYBOARD &amp; TOUCHPAD)</t>
  </si>
  <si>
    <t>USB BOARD WITH VOLUME SWITCH</t>
  </si>
  <si>
    <t>AC ADAPTER 19V 45W USB-C *INCLUDES POWER CORD*</t>
  </si>
  <si>
    <t>BATTERY 2-CELL *NEW 100% CAPACITY*</t>
  </si>
  <si>
    <t>11.6" TOUCHSCREEN LCD WITH DIGITIZER &amp; BEZEL *FINGER-TOUCH ONLY* (NON-EMR)</t>
  </si>
  <si>
    <t>LCD VIDEO CABLE *FINGER-TOUCH ONLY* (NON-EMR)</t>
  </si>
  <si>
    <t xml:space="preserve">CAMERA (WORLD-REAR FACING) </t>
  </si>
  <si>
    <t>CAMERA CABLE</t>
  </si>
  <si>
    <t>11.6" LCD WITH DIGITIZER &amp; BEZEL *STYLUS COMPATIBLE* (WITH EMR)</t>
  </si>
  <si>
    <t>11.6" LCD WITH DIGITIZER &amp; BEZEL *FINGER-TOUCH ONLY* (NON-EMR)</t>
  </si>
  <si>
    <t>STYLUS PEN</t>
  </si>
  <si>
    <t>CAMERA (WORLD-REAR FACING)</t>
  </si>
  <si>
    <t>MICROPHONE CABLE</t>
  </si>
  <si>
    <t>HINGE CAP WITH HINGE LEFT</t>
  </si>
  <si>
    <t>HINGE CAP WITH HINGE RIGHT</t>
  </si>
  <si>
    <t>LED BOARD</t>
  </si>
  <si>
    <t>LED BOARD CABLE</t>
  </si>
  <si>
    <t>STYLUS CHARGER CABLE</t>
  </si>
  <si>
    <t>CAMERA (WORLD-FACING)</t>
  </si>
  <si>
    <t>MOTHERBOARD TO DAUGHTERBOARD CABLE 40P</t>
  </si>
  <si>
    <t>MOTHERBOARD TO DAUGHTERBOARD CABLE 30P</t>
  </si>
  <si>
    <t>12" LCD WITH DIGITIZER &amp; BEZEL HD+ 1366X912</t>
  </si>
  <si>
    <t>CAMERA CABLE (WORLD-REAR FACING)</t>
  </si>
  <si>
    <t>SWITCH BOARD</t>
  </si>
  <si>
    <t>SWITCH BOARD CABLE</t>
  </si>
  <si>
    <t>12" LCD HD+ 1366X912 (WITH DIGITIZER &amp; BEZEL)</t>
  </si>
  <si>
    <t>14" LCD HD 1366X768 MATTE 30P R T/B</t>
  </si>
  <si>
    <t>LEFT HINGE</t>
  </si>
  <si>
    <t>RIGHT HINGE</t>
  </si>
  <si>
    <t>13.3" LCD HD 1366X768 GLOSSY 40P R L/R</t>
  </si>
  <si>
    <t>HEATSINK WITH FAN</t>
  </si>
  <si>
    <t>13.3" LCD FHD 1920X1080 30P</t>
  </si>
  <si>
    <t>AC ADAPTER 12V 3.33A *INCLUDES POWER CORD*</t>
  </si>
  <si>
    <t>11.6" LCD 1366X768 MATTE 40 PIN R CONNECTOR L/R BRACKETS</t>
  </si>
  <si>
    <t>SSD COVER</t>
  </si>
  <si>
    <t>RUBBER FEET *SET OF 4*</t>
  </si>
  <si>
    <t xml:space="preserve">MEMORY CARD READER BOARD </t>
  </si>
  <si>
    <t>AC ADAPTER 19V 2.1A 40W *INCLUDES POWER CORD*</t>
  </si>
  <si>
    <t>SSD SOLID STATE DRIVE 16GB</t>
  </si>
  <si>
    <t>12.1" LCD WXGA 1280X800 MATTE 40P</t>
  </si>
  <si>
    <t>MOTHERBOARD</t>
  </si>
  <si>
    <t>PALMREST WITH KEYBOARD &amp; TOUCHPAD (SILVER) US ENGLISH</t>
  </si>
  <si>
    <t>USB / AUDIO BOARD WITH WIFI CARD</t>
  </si>
  <si>
    <t>SPEAKER LEFT</t>
  </si>
  <si>
    <t>SPEAKER RIGHT</t>
  </si>
  <si>
    <t>AC ADAPTER 12V 2.2A 26.4W OD-2.5 ID-0.7 *INCLUDES POWER CORD*</t>
  </si>
  <si>
    <t>WEBCAM CAMERA WITH MICROPHONE</t>
  </si>
  <si>
    <t>AC ADAPTER 15V 2A/9V 3A/5V 3A 30W USB-C *INCLUDES POWER CORD*</t>
  </si>
  <si>
    <t>SAMSUNG ORIGINAL FAST CHARGING 45W USB-C AC ADAPTER *INCLUDES CABLE*</t>
  </si>
  <si>
    <t>BATTERY  *NEW 100% CAPACITY*</t>
  </si>
  <si>
    <t>LCD AND CAMERA CABLE</t>
  </si>
  <si>
    <t>LCD TOP COVER (SILVER)</t>
  </si>
  <si>
    <t>LCD BEZEL (SILVER)</t>
  </si>
  <si>
    <t>BOTTOM CASE (SILVER)</t>
  </si>
  <si>
    <t>AUDIO BOARD</t>
  </si>
  <si>
    <t>USB DAUGHTERBOARD</t>
  </si>
  <si>
    <t>USB DAUGHTERBOARD CABLE</t>
  </si>
  <si>
    <t>15.6" FHD 1920X1080 MATTE LCD 30P R T/B</t>
  </si>
  <si>
    <t>12.3" COMPLETE LCD ASSEMBLY (SILVER)</t>
  </si>
  <si>
    <t xml:space="preserve">12.3" LCD WITH DIGITIZER </t>
  </si>
  <si>
    <t>PALMREST WITH KEYBOARD &amp; TOUCHPAD (BA98-00871B) US ENGLISH</t>
  </si>
  <si>
    <t>*RECLAIMED* BOTTOM COVER</t>
  </si>
  <si>
    <t>12.2" FHD LCD FULL ASSEMBLY</t>
  </si>
  <si>
    <t>PALMREST WITH KEYBOARD &amp; TOUCHPAD (WITH CAMERA LENS) US ENGLISH</t>
  </si>
  <si>
    <t>SWITCH BOARD WITH CABLE</t>
  </si>
  <si>
    <t>WLAN BOARD</t>
  </si>
  <si>
    <t>WLAN CABLE</t>
  </si>
  <si>
    <t>AC ADAPTER 20V 2.25A 45W *INCLUDES POWER CORD*</t>
  </si>
  <si>
    <t>CAMERA WITH MICROPHONE</t>
  </si>
  <si>
    <t>AC ADAPTER 10W USB-C *INCLUDES POWER CORD*</t>
  </si>
  <si>
    <t>BATTERY 3 CELL *NEW 100% CAPACITY* WITH LCD COVER</t>
  </si>
  <si>
    <t>10.1" LCD WITH DIGITIZER</t>
  </si>
  <si>
    <t>MICROPHONE BOARD</t>
  </si>
  <si>
    <t>MICROPHONE BOARD CABLE</t>
  </si>
  <si>
    <t>I/O BRACKET</t>
  </si>
  <si>
    <t>AC ADAPTER 20/15/9/5V 45W USB-C *INCLUDES POWER CORD*</t>
  </si>
  <si>
    <t>AC ADAPTER 20V 2.25A 45W SQUARE YELLOW TIP 3P *INCLUDES POWER CORD*</t>
  </si>
  <si>
    <t>LCD VIDEO CABLE 30 PIN CONNECTOR</t>
  </si>
  <si>
    <t>PALMREST WITH TOUCHPAD</t>
  </si>
  <si>
    <t>KEYBOARD (BLACK) US ENGLISH</t>
  </si>
  <si>
    <t>BASE DOOR</t>
  </si>
  <si>
    <t>11.6" LCD HD 1366X768 MATTE 40P R L/R</t>
  </si>
  <si>
    <t>LCD VIDEO CABLE 40 PIN CONNECTOR</t>
  </si>
  <si>
    <t>PALMREST WITH TOUCHPAD &amp; SPEAKERS</t>
  </si>
  <si>
    <t>AC ADAPTER 20V/2.25A 15V/3A 9V/2A 5V/2A 45W USB-C *INCLUDES POWER CORD*</t>
  </si>
  <si>
    <t xml:space="preserve">AUDIO BOARD </t>
  </si>
  <si>
    <t>MEMORY CARD READER BOARD</t>
  </si>
  <si>
    <t>11.6" LCD WITH DIGITIZER</t>
  </si>
  <si>
    <t>AC ADAPTER 20V 2.25A 45W SQUARE YELLOW TIP *INCLUDES POWER CORD*</t>
  </si>
  <si>
    <t>BATTERY 6 CELL *NEW 100% CAPACITY*</t>
  </si>
  <si>
    <t>HINGE SET &amp; ANTENNA KIT</t>
  </si>
  <si>
    <t>AC ADAPTER 20V 2.25A 45W OD:4 ID:1.35 3P *INCLUDES POWER CORD*</t>
  </si>
  <si>
    <t>PALMREST WITH KEYBOARD &amp; TOUCHPAD *CANADIAN FRENCH* - Please contact your sales rep for parts availability</t>
  </si>
  <si>
    <t>PALMREST WITH KEYBOARD &amp; TOUCHPAD (5CB0J32874) (5CB0H70355) US ENGLISH</t>
  </si>
  <si>
    <t xml:space="preserve">*RECLAIMED* TOUCHPAD </t>
  </si>
  <si>
    <t>RUBBER PADS FOR BEZEL (SET OF 6)</t>
  </si>
  <si>
    <t>RUBBER PADS *4 PIECES EACH*</t>
  </si>
  <si>
    <t>AC ADAPTER 20V 2.25A 45W OD:4 ID:1.75 BL:11 STEP:13.5 3P *INCLUDES POWER CORD*</t>
  </si>
  <si>
    <t>*RECLAIMED* FULL LCD ASSEMBLY WITH TOP COVER, BEZEL &amp; HINGES</t>
  </si>
  <si>
    <t>LCD VIDEO CABLE (WITH CAMERA CABLE)</t>
  </si>
  <si>
    <t>RUBBER FEET (SET OF 4)</t>
  </si>
  <si>
    <t xml:space="preserve">MOTHERBOARD 4GB </t>
  </si>
  <si>
    <t>PALMREST WITH KEYBOARD &amp; TOUCHPAD ENGLISH FRENCH - Please contact your sales rep for parts availability</t>
  </si>
  <si>
    <t>11.6" TOUCHSCREEN LCD FULL ASSEMBLY</t>
  </si>
  <si>
    <t>AC ADAPTER 20V/2.25A 15V/3A 9V/2A 5V/2A 45W USB-C *INCLUDES POWER CORD* (SA18C15461)</t>
  </si>
  <si>
    <t>SPINE COVER</t>
  </si>
  <si>
    <t>14" LCD HD 1366X768 MATTE 30P R L/R</t>
  </si>
  <si>
    <t>BOTTOM BASE</t>
  </si>
  <si>
    <t xml:space="preserve">14" LCD WITH BUILT-IN DIGITIZER </t>
  </si>
  <si>
    <t>AC ADAPTER 2 PRONG 65W 20V *INCLUDES POWER CORD*</t>
  </si>
  <si>
    <t>11.6" LCD 1366X768 40P</t>
  </si>
  <si>
    <t>KEYBOARD WITH TRACK MOUSE US ENGLISH</t>
  </si>
  <si>
    <t>AC ADAPTER 20V 3.25A 65W OD-7.9MM ID-5.5MM 2P *INCLUDES POWER CORD*</t>
  </si>
  <si>
    <t>RUBBER FEET *SET OF 4 - (2 OVAL - 2 RECTANGLE)*</t>
  </si>
  <si>
    <t xml:space="preserve">POWER BUTTON BOARD </t>
  </si>
  <si>
    <t xml:space="preserve">USB PORT </t>
  </si>
  <si>
    <t xml:space="preserve">VGA PORT </t>
  </si>
  <si>
    <t>AC ADAPTER 20V 3.25A 65W *INCLUDES POWER CORD*</t>
  </si>
  <si>
    <t>MOTHERBOARD INTEL 4GB</t>
  </si>
  <si>
    <t>MOTHERBOARD AMD 4GB</t>
  </si>
  <si>
    <t xml:space="preserve">POWER BOARD </t>
  </si>
  <si>
    <t>MOTHERBOARD MEDIATEK 4GB</t>
  </si>
  <si>
    <t xml:space="preserve">PCB BOARD </t>
  </si>
  <si>
    <t>AC ADAPTER 65W USB-C 3P *INCLUDES POWER CORD*</t>
  </si>
  <si>
    <t>I/O CABLE 22PIN</t>
  </si>
  <si>
    <t>I/O CABLE 36PIN</t>
  </si>
  <si>
    <t>WIFI CARD</t>
  </si>
  <si>
    <t>*OEM EQUIVALENT REPLACEMENT* CHICONY ODM USB-C AC ADAPTER 65W *INCLUDES POWER CORD*</t>
  </si>
  <si>
    <t>MICRO SD BOARD</t>
  </si>
  <si>
    <t>MICRO SD BOARD CABLE</t>
  </si>
  <si>
    <t>DAUGHTERBOARD</t>
  </si>
  <si>
    <t>BATTERY 3 CELL (5B10K88048) *NEW 100% CAPACITY*</t>
  </si>
  <si>
    <t>11.6" LCD ASSEMBLY (INCLUDES BEZEL &amp; GLASS)</t>
  </si>
  <si>
    <t>AUDIO BOARD (WITH POWER &amp; VOLUME BUTTONS)</t>
  </si>
  <si>
    <t>RUBBER FEET</t>
  </si>
  <si>
    <t>AC ADAPTER 20/15/9/5V 45W USB-C 2P *INCLUDES POWER CORD*</t>
  </si>
  <si>
    <t>11.6" LCD WITH DIGITIZER &amp; BEZEL 30 PIN CONNECTOR (WITH 6 PIN SENSOR BOARD)</t>
  </si>
  <si>
    <t>11.6" LCD WITH DIGITIZER &amp; BEZEL 30 PIN CONNECTOR (WITH 8 PIN SENSOR BOARD)</t>
  </si>
  <si>
    <t>11.6" LCD WITH DIGITIZER &amp; BEZEL 40 PIN CONNECTOR (WITH 6 PIN SENSOR BOARD)</t>
  </si>
  <si>
    <t>PALMREST WITH KEYBOARD &amp; TOUCHPAD (WITH WORLD-FACING CAMERA LENS) US ENGLISH</t>
  </si>
  <si>
    <t>PALMREST WITH KEYBOARD &amp; TOUCHPAD (WITHOUT WORLD-FACING CAMERA LENS) US ENGLISH</t>
  </si>
  <si>
    <t>WORLD-REAR FACING CAMERA</t>
  </si>
  <si>
    <t>MOTHERBOARD AMD 4GB NON-WFC VERSION</t>
  </si>
  <si>
    <t>MOTHERBOARD AMD 4GB WFC VERSION</t>
  </si>
  <si>
    <t>11.6" LCD WITH DIGITIZER &amp; BEZEL (WITH SENSOR BOARD)</t>
  </si>
  <si>
    <t xml:space="preserve">POWER AND AUDIO BOARD </t>
  </si>
  <si>
    <t>PALMREST WITH KEYBOARD &amp; TOUCHPAD (WITHOUT CAMERA LENS) US ENGLISH</t>
  </si>
  <si>
    <t>STRIP COVER</t>
  </si>
  <si>
    <t>DAUGHTERBOARD CABLE</t>
  </si>
  <si>
    <t>STYLUS BOARD</t>
  </si>
  <si>
    <t>WLAN CARD</t>
  </si>
  <si>
    <t>LCD BRACKET</t>
  </si>
  <si>
    <t>CAMERA FRONT-FACING</t>
  </si>
  <si>
    <t>CAMERA WORLD-REAR FACING</t>
  </si>
  <si>
    <t>USB BOARD (WITH POWER &amp; VOLUME BUTTONS)</t>
  </si>
  <si>
    <t>HINGE CAP</t>
  </si>
  <si>
    <t>FRONT-FACING CAMERA</t>
  </si>
  <si>
    <t>RUBBER SCREWS</t>
  </si>
  <si>
    <t>MOTHERBOARD 8GB</t>
  </si>
  <si>
    <t>12.2" LCD WITH DIGITIZER &amp; BEZEL</t>
  </si>
  <si>
    <t>PALMREST WITH TOUCHPAD (WITH CAMERA LENS)</t>
  </si>
  <si>
    <t>I/O CABLE 14 PIN</t>
  </si>
  <si>
    <t>I/O CABLE 40 PIN</t>
  </si>
  <si>
    <t>PEN BOARD</t>
  </si>
  <si>
    <t>PEN CABLE</t>
  </si>
  <si>
    <t>CAMERA CABLE (WORLD-FACING)</t>
  </si>
  <si>
    <t>14" LCD FHD 1920X1080 MATTE 30P R NB *INCLUDES STRETCH-RELEASE TAPE*</t>
  </si>
  <si>
    <t>HINGE COVER SET</t>
  </si>
  <si>
    <t>14" LCD WITH BUILT-IN DIGITIZER FHD 1920X1080 40P R NO BR</t>
  </si>
  <si>
    <t>14" FHD LCD 1920X1080 IPS MATTE 30P R NB *INCLUDES STRETCH-RELEASE TAPE*</t>
  </si>
  <si>
    <t>I/O CABLE 22P</t>
  </si>
  <si>
    <t>I/O CABLE 36P</t>
  </si>
  <si>
    <t>14" FHD 1920X1080 MATTE TOUCHSCREEN LCD 40P R NB *INCLUDES STRETCH-RELEASE TAPE*</t>
  </si>
  <si>
    <t>AC ADAPTER 45W USB-C *INCLUDES POWER CORD*</t>
  </si>
  <si>
    <t>14" HD 1366X768 MATTE LCD 30P R T/B</t>
  </si>
  <si>
    <t>MICRO-USB NON-SMART AC ADAPTER - 15.75W 5.25V 3A</t>
  </si>
  <si>
    <t>BATTERY 11.1V 2600MAH 29.97WH BLACK LI-ION POLYMER *NEW 100% CAPACITY*</t>
  </si>
  <si>
    <t>11.6 WXGA 1366X768 GLOSSY 40PIN CONN RIGHT P1R W/ADDT LED BOARD SIDE BRACKETS</t>
  </si>
  <si>
    <t>11.6" WXGA HD 1366X768 MATTE 40P CONN R P1R SLIM (L/R BRACKETS)</t>
  </si>
  <si>
    <t>RUBBER FEET 4-PACK</t>
  </si>
  <si>
    <t xml:space="preserve">POWER USB/AUDIO BOARD </t>
  </si>
  <si>
    <t>AC ADAPTER 19.5V 2.31A 45W 3 PIN *INCLUDES POWER CORD*</t>
  </si>
  <si>
    <t xml:space="preserve">MOTHERBOARD 2GB </t>
  </si>
  <si>
    <t>PALMREST WITH KEYBOARD *CANADIAN FRENCH*</t>
  </si>
  <si>
    <t>PCB BOARD CONNECTOR CABLE</t>
  </si>
  <si>
    <t xml:space="preserve">HALL SENSOR BOARD </t>
  </si>
  <si>
    <t>CAMERA WITH MIC</t>
  </si>
  <si>
    <t>ANTENNA CABLE (DUAL)</t>
  </si>
  <si>
    <t>11.6“ TOUCHSCREEN LCD FULL ASSEMBLY</t>
  </si>
  <si>
    <t>AC ADAPTER 5V/3A 9V/3A 12V/3A 15V/3A 45W USB-C AC ADAPTER (Straight Tip) *INCLUDES POWER CORD*</t>
  </si>
  <si>
    <t>AC ADAPTER 5V/3A 9V/3A 12V/3A 15V/3A 45W USB-C AC ADAPTER (90-degree Tip) *INCLUDES POWER CORD*</t>
  </si>
  <si>
    <t>TOUCHPAD WITH CBL &amp; BRACKET</t>
  </si>
  <si>
    <t>TOUCHPAD BRACKET</t>
  </si>
  <si>
    <t>USB BOARD CABLES</t>
  </si>
  <si>
    <t>11.6" LCD WITH BUILT-IN DIGITIZER (GLOSSY L14918-001) (MATTE L22362-001)</t>
  </si>
  <si>
    <t>AC ADAPTER 45W USB-C 3P *INCLUDES POWER CORD*</t>
  </si>
  <si>
    <t>ANTENNA (DUAL)</t>
  </si>
  <si>
    <t>USB BRACKET</t>
  </si>
  <si>
    <t xml:space="preserve">PALMREST WITH KEYBOARD &amp; TOUCHPAD US ENGLISH </t>
  </si>
  <si>
    <t>BATTERY PROTECTION BRACKET</t>
  </si>
  <si>
    <t>MOTHERBOARD 4GB (REV:I), COMPATIBLE WITH USB BOARD PART# L89792-001-REV:A</t>
  </si>
  <si>
    <t>MOTHERBOARD 4GB (REV:D), COMPATIBLE WITH USB BOARD PART# L89792-001-REV:B, L89792-001-REV:C-SMALL</t>
  </si>
  <si>
    <t>MOTHERBOARD 4GB (REV:G WITH BGA CHIP), COMPATIBLE WITH USB BOARD PART# L89792-001-REV:B, L89792-001-REV:C-SMALL</t>
  </si>
  <si>
    <t>MOTHERBOARD 4GB (REV:G WITHOUT BGA CHIP), COMPATBILE WITH USB BOARD PART# L89792-001-REV:C-LARGE</t>
  </si>
  <si>
    <t>MOTHERBOARD 4GB (REV:l WITHOUT MICRO SD PORT), COMPATIBLE WITH USB BOARD PART# L89792-001-REV:C-SMALL</t>
  </si>
  <si>
    <t>PALMREST WITH KEYBOARD (WITHOUT TOUCHPAD) US ENGLISH</t>
  </si>
  <si>
    <t>HINGE SET (LEFT &amp; RIGHT)</t>
  </si>
  <si>
    <t>USB BOARD *COMPATIBLE WITH MOTHERBOARD REV:I*</t>
  </si>
  <si>
    <t>USB BOARD *COMPATIBLE WITH MOTHERBOARD REV:D and REV:G (with BGA chip)*</t>
  </si>
  <si>
    <t>USB BOARD *COMPATIBLE WITH MOTHERBOARD REV:I (without MicroSD port), REV: D, REV:G (with BGA chip)*</t>
  </si>
  <si>
    <t>USB BOARD *COMPATIBLE WITH MOTHERBOARD REV:G (without BGA chip)*</t>
  </si>
  <si>
    <t>WIRELESS CARD BRACKET</t>
  </si>
  <si>
    <t>AC ADAPTER 45W USB-C (Straight Tip) 3P *INCLUDES POWER CORD*</t>
  </si>
  <si>
    <t>PALMREST WITH KEYBAORD &amp; TOUCHPAD US ENGLISH</t>
  </si>
  <si>
    <t>DUAL ANTENNA CABLE</t>
  </si>
  <si>
    <t>11.6" LCD HD 1366X768 40P R L/R (WITH BUILT-IN DIGITIZER / WITHOUT BEZEL)</t>
  </si>
  <si>
    <t xml:space="preserve">11.6" HD 1366X768 MATTE LCD WITH BUILT-IN DIGITIZER </t>
  </si>
  <si>
    <t>ANTENNA DUAL</t>
  </si>
  <si>
    <t>13.3" QHD+ 3200X1800 MATTE LCD 40P R T/B</t>
  </si>
  <si>
    <t>13.3" LCD FHD 1920X1080 MATTE 30P L T/B</t>
  </si>
  <si>
    <t>LCD VIDEO CABLE (FOR QHD+ DISPLAY)</t>
  </si>
  <si>
    <t>SD CARD READER</t>
  </si>
  <si>
    <t>SPEAKER</t>
  </si>
  <si>
    <t>14" LCD HD 1366X768 MATTE 30P R NB *INCLUDES STRETCH-RELEASE TAPE*</t>
  </si>
  <si>
    <t>TOUCHPAD  (WHITE)</t>
  </si>
  <si>
    <t>USB BOARD ONLY</t>
  </si>
  <si>
    <t>SENSOR BAORD</t>
  </si>
  <si>
    <t>CABLE KIT (Cables for Camera, Sensor Board, Touchpad &amp; USB Board)</t>
  </si>
  <si>
    <t>LCD BEZEL (GREY)</t>
  </si>
  <si>
    <t>BOTTOM CASE (GREY)</t>
  </si>
  <si>
    <t>ANTENNAS</t>
  </si>
  <si>
    <t>SOLID STATE DRIVE 16GB</t>
  </si>
  <si>
    <t>14" LCD HD 1366X768 GLOSSY 40P R T/B</t>
  </si>
  <si>
    <t>AC ADAPTER 19.5V 3.33A 65W ID- 3.0 OD-4.5 BL-12.5 L-TIP W/ PIN *INCLUDES POWER CORD*</t>
  </si>
  <si>
    <t>*RECLAIMED* PALMREST WITH KEYBOARD &amp; TOUCHPAD (WHITE) US ENGLISH</t>
  </si>
  <si>
    <t>LCD TOP COVER (BLACK)</t>
  </si>
  <si>
    <t>LCD BEZEL (BLACK)</t>
  </si>
  <si>
    <t>BOTTOM CASE (BLACK)</t>
  </si>
  <si>
    <t>PALMREST WITH KEYBOARD &amp; TOUCHPAD US ENGLISH (GREY)</t>
  </si>
  <si>
    <t>PALMREST WITH KEYBOARD (GREY) US ENGLISH</t>
  </si>
  <si>
    <t>TOUCHPAD SUPPORT BRACKET</t>
  </si>
  <si>
    <t>TOUCHPAD  (GREY)</t>
  </si>
  <si>
    <t>TOUCHPAD (GREY)</t>
  </si>
  <si>
    <t>LCD TOP COVER (GREY)</t>
  </si>
  <si>
    <t>RUBBER KIT</t>
  </si>
  <si>
    <t>14" LCD HD 1366X768 MATTE 30PR R NB *INCLUDES STRETCH-RELEASE TAPE*</t>
  </si>
  <si>
    <t>LCD BEZEL WITH CAMERA LATCH</t>
  </si>
  <si>
    <t>LCD BEZEL WITHOUT CAMERA LATCH</t>
  </si>
  <si>
    <t>WLAN BRACKET</t>
  </si>
  <si>
    <t>14" HD 1366X768 TOUCHSCREEN LCD 40P R NB *INCLUDES STRETCH-RELEASE TAPE*</t>
  </si>
  <si>
    <t>11.6" LCD WITH DIGITIZER &amp; BEZEL *STYLUS COMPATIBLE*</t>
  </si>
  <si>
    <t>LCD VIDEO CABLE *STYLUS COMPATIBLE* (WITH EMR)</t>
  </si>
  <si>
    <t>11.6" LCD WITH DIGITIZER &amp; BEZEL *FINGER-TOUCH ONLY* (WITHOUT PCB)</t>
  </si>
  <si>
    <t>PALMREST WITH KEYBOARD (WITHOUT TOUCHPAD) (WITH BUILT-IN CAMERA)</t>
  </si>
  <si>
    <t>PCB POWER BOARD</t>
  </si>
  <si>
    <t>POWER BOARD CABLE</t>
  </si>
  <si>
    <t>USB BOARD CABLE 30PIN</t>
  </si>
  <si>
    <t>USB BOARD CABLE 40PIN</t>
  </si>
  <si>
    <t>WEBCAM CAMERA (FRONT-FACING)</t>
  </si>
  <si>
    <t>WEBCAM CAMERA CABLE</t>
  </si>
  <si>
    <t>STYLUS PEN WITH LOOP HOLDER AND LANYARD</t>
  </si>
  <si>
    <t>11.6" LCD HD 1366X768 40 PIN CONNECTOR (WITH DIGITIZER)</t>
  </si>
  <si>
    <t>PALMREST WITH KEYBOARD (WITH CAMERA LENS) US ENGLISH</t>
  </si>
  <si>
    <t>PALMREST WITH KEYBOARD (WITHOUT CAMERA LENS) US ENGLISH</t>
  </si>
  <si>
    <t>POWER BOARD</t>
  </si>
  <si>
    <t>POWER BOARD CABLES</t>
  </si>
  <si>
    <t>11.6" HD 1366X768 LCD WITH DIGITIZER &amp; BEZEL *STYLUS COMPATIBLE* (WITH EMR)</t>
  </si>
  <si>
    <t xml:space="preserve">11.6" LCD WITH DIGITIZER &amp; BEZEL *FINGER-TOUCH ONLY* (NON-EMR) HD 1366X768 </t>
  </si>
  <si>
    <t>PALMREST WITH KEYBOARD &amp; TOUCHPAD (WITH CAMERA LENS) US ENGLISH</t>
  </si>
  <si>
    <t>HINGE SET (RIGHT &amp; LEFT)</t>
  </si>
  <si>
    <t>HINGE CAP SET</t>
  </si>
  <si>
    <t>14" LCD HD 1366X768 30P R WITH DIGITIZER &amp; BEZEL</t>
  </si>
  <si>
    <t>14" FHD LCD WITH DIGITIZER &amp; BEZEL</t>
  </si>
  <si>
    <t>FAN</t>
  </si>
  <si>
    <t>CABLE KIT</t>
  </si>
  <si>
    <t>AC ADAPTER 19.5V 3.34A 65W (BRICK VERSION) *INCLUDES POWER CORD*</t>
  </si>
  <si>
    <t>AC ADAPTER 19.5V 3.34A 65W (SLIM VERSION) *INCLUDES POWER CORD*</t>
  </si>
  <si>
    <t>MOTHERBOARD 2GB 1.40GHZ CPU</t>
  </si>
  <si>
    <t>MOTHERBOARD 4GB 1.4GHZ CPU</t>
  </si>
  <si>
    <t>FULL TOP ASSEMBLY - HINGE, LIQUID CRYSTAL DISPLAY, W/CAMERA</t>
  </si>
  <si>
    <t>*RECLAIMED* FULL TOP ASSEMBLY - HINGE, LIQUID CRYSTAL DISPLAY, W/CAMERA</t>
  </si>
  <si>
    <t>LCD TOP COVER WITH HINGES</t>
  </si>
  <si>
    <t>FRONT GLASS &amp; BEZEL ASSEMBLY</t>
  </si>
  <si>
    <t>LCD BEZEL (WITHOUT GLASS)</t>
  </si>
  <si>
    <t>SD DUMMY CARD</t>
  </si>
  <si>
    <t>WEB CAMERA</t>
  </si>
  <si>
    <t>*RECLAIMED* 11.6" LCD FULL ASSEMBLY</t>
  </si>
  <si>
    <t>BLUE VERSION PALMREST WITH KEYBOARD &amp; TOUCHPAD US ENGLISH</t>
  </si>
  <si>
    <t>BLUE VERSION PALMREST WITH KEYBOARD &amp; TOUCHPAD *CANADIAN FRENCH*</t>
  </si>
  <si>
    <t>LCD TOP COVER WITH HINGES (BLUE SURROUND)</t>
  </si>
  <si>
    <t>LCD BEZEL (WFFTC)</t>
  </si>
  <si>
    <t>LED BOARD ONLY</t>
  </si>
  <si>
    <t>11.6" LCD FULL ASSEMBLY WITH TOP COVER &amp; BEZEL</t>
  </si>
  <si>
    <t>BATTERY CONNECTOR CABLE</t>
  </si>
  <si>
    <t>SCREWSET</t>
  </si>
  <si>
    <t xml:space="preserve">11.6" LCD FULL ASSEMBLY </t>
  </si>
  <si>
    <t>11.6" LCD WITH DIGITIZER AND BEZEL</t>
  </si>
  <si>
    <t>TOP COVER</t>
  </si>
  <si>
    <t>POWER &amp; VOLUME BOARD</t>
  </si>
  <si>
    <t>KEYBOARD WITH POWER BUTTON US ENGLISH</t>
  </si>
  <si>
    <t>LCD TOP COVER WITH ANTENNA</t>
  </si>
  <si>
    <t>11.6" LCD WITH DIGITIZER *STYLUS COMPATIBLE* (WITH EMR)</t>
  </si>
  <si>
    <t>11.6" LCD WITH DIGITIZER *FINGER-TOUCH ONLY* (NON-EMR)</t>
  </si>
  <si>
    <t>EMR CABLE</t>
  </si>
  <si>
    <t>PALMREST WITH BUILT-IN (WORLD-FACING) CAMERA (compatible with EMR Touch-Screen model)</t>
  </si>
  <si>
    <t>PALMREST (compatible with Non-EMR Touch-Screen model) (NO WFC)</t>
  </si>
  <si>
    <t>KEYBOARD WITH LOCK BUTTON US ENGLISH</t>
  </si>
  <si>
    <t>*RECLAIMED* PALMREST WITH KEYBOARD &amp; TOUCHPAD WITH BUILT-IN (WORLD-FACING) CAMERA (compatible with EMR Touch-Screen model)</t>
  </si>
  <si>
    <t>*RECLAIMED* PALMREST WITH KEYBOARD &amp; TOUCHPAD (compatible with Non-EMR Touch-Screen model) (NO WFC)</t>
  </si>
  <si>
    <t>LCD TOP COVER WITH ANTENNA &amp; G-SENSOR BOARD (compatible with EMR Touch-Screen model)</t>
  </si>
  <si>
    <t>LCD TOP COVER (compatible with Non-EMR Touch-Screen model)</t>
  </si>
  <si>
    <t>AC ADAPTER 19.5V 3.34A 65W *INCLUDES POWER CORD*</t>
  </si>
  <si>
    <t>SOLID STATE DRIVER 32GB</t>
  </si>
  <si>
    <t>13.3" FULL HD LCD WITH DIGITIZER &amp; BEZEL</t>
  </si>
  <si>
    <t>13.3" LCD HD 1366X768 MATTE 30 PIN CONNECTOR R SIDE BRACKETS (3 PER SIDE)</t>
  </si>
  <si>
    <t>PALMREST WITH TOUCHPAD (WITHOUT KEYBOARD)</t>
  </si>
  <si>
    <t>13.3” LCD FHD 1920X1080 WITH DIGITIZER &amp; BEZEL</t>
  </si>
  <si>
    <t>BATTERY 3 CELL *NEW 100% CAPACITY* Prior to ordering, please verify the Type# in the lower left hand corner of the Battery. This Part# FY8XM is Battery Type# 51KD7.  Please note there are two different Type#'s, as the battery connections are slightly different</t>
  </si>
  <si>
    <t>BATTERY CABLE FOR BATTERY TYPE# 51KD7 (LONG CABLE)</t>
  </si>
  <si>
    <t>BATTERY 3 CELL *NEW 100% CAPACITY* Prior to ordering, please verify the Type# in the lower left hand corner of the Battery. This Part# 16DPH is Battery Type# JPFMR.  Please note there are two different Type#'s, as the battery connections are slightly different. Contact your sales rep for more details</t>
  </si>
  <si>
    <t>BATTERY CABLE FOR BATTERY TYPE# JPFMR (SHORT CABLE)</t>
  </si>
  <si>
    <t>MOTHERBOARD 4GB FOR MODEL WITH 1 USB-C PORT, NO DAUGHTERBOARD</t>
  </si>
  <si>
    <t>MOTHERBOARD 4GB FOR MODEL WITH DAUGHTERBOARD CONNECTORS FOR 2 ADDITIONAL USB PORTS</t>
  </si>
  <si>
    <t>PALMREST WITH KEYBOARD &amp; TOUCHPAD US ENGLISH</t>
  </si>
  <si>
    <t>11.6" WXGA HD TOUCHSCREEN 1366X768 GLOSSY 40 PIN CONNECTOR</t>
  </si>
  <si>
    <t>LCD VIDEO CABLE *COMPATIBLE WITH NON-EMR FINGER-TOUCH MODEL*</t>
  </si>
  <si>
    <t>LCD VIDEO CABLE *COMPATIBLE WITH EMR STYLUS-PEN MODEL*</t>
  </si>
  <si>
    <t>PALMREST WITH KEYBOARD &amp; TOUCHPAD (WITHOUT WORLD-FACING CAMERA LENS) US ENGLISH</t>
  </si>
  <si>
    <t>PALMREST (WITHOUT KEYBOARD, TOUCHPAD &amp; WORLD-FACING CAMERA LENS)</t>
  </si>
  <si>
    <t>LCD TOP COVER *COMPATIBLE WITH NON-EMR FINGER-TOUCH MODEL*</t>
  </si>
  <si>
    <t>LCD TOP COVER *COMPATIBLE WITH EMR STYLUS-PEN MODEL*</t>
  </si>
  <si>
    <t>PALMREST WITH TOUCHPAD, KEYBOARD &amp; WORLD-FACING CAMERA LENS</t>
  </si>
  <si>
    <t>PALMREST (WITH WORLD-FACING CAMERA LENS) (WITHOUT KEYBOARD &amp; TOUCHPAD)</t>
  </si>
  <si>
    <t>BATTERY 3 CELL</t>
  </si>
  <si>
    <t>PALMREST (WITHOUT CAMERA LENS) US ENGLISH</t>
  </si>
  <si>
    <t>TOUCHPAD WITH CABLE</t>
  </si>
  <si>
    <t>11.6" LCD HD 1366X768 GLOSSY 40P R L/R (WITH BUILT-IN DIGITIZER / WITHOUT BEZEL)</t>
  </si>
  <si>
    <t>11.6" LCD WITH 30 PIN CONNECTOR (WITH DIGITIZER &amp; BEZEL)</t>
  </si>
  <si>
    <t>LCD VIDEO CABLE (FOR LCD WITH 30 PIN CONNECTOR)</t>
  </si>
  <si>
    <t>11.6" LCD WITH 40 PIN CONNECTOR (WITH DIGITIZER &amp; BEZEL)</t>
  </si>
  <si>
    <t>LCD VIDEO CABLE (FOR LCD WITH 40 PIN CONNECTOR)</t>
  </si>
  <si>
    <t>PALMREST (WITH CAMERA LENS) US ENGLISH</t>
  </si>
  <si>
    <t>MOTHERBOARD I3-8145U 2.1GHZ</t>
  </si>
  <si>
    <t>14" LCD HD 1366X768 MATTE 30P R NB BENT *INCLUDES STRETCH-RELEASE TAPE*</t>
  </si>
  <si>
    <t>PALMREST SINGLE POINTING A1899C</t>
  </si>
  <si>
    <t>AC ADAPTER 19V 1.75A 33W OD-4 ID-1.3 RIGHT ANGLE *INCLUDES POWER CORD*</t>
  </si>
  <si>
    <t>BATTERY 11.4V 48W (B31N1342) 3 CELL *NEW 100% CAPACITY*</t>
  </si>
  <si>
    <t>BATTERY 11.4V 48WH 3 CELL *NEW 100% CAPACITY*</t>
  </si>
  <si>
    <t>13.3" LCD 1366X768 MATTE 30 PIN R CONNECTOR T/B BRACKETS</t>
  </si>
  <si>
    <t>PALMREST WITH KEYBOARD (BLACK) US ENGLISH</t>
  </si>
  <si>
    <t>TOUCHPAD (BLACK)</t>
  </si>
  <si>
    <t>AC ADAPTER 12V 2A 24W M-PLUG</t>
  </si>
  <si>
    <t>BATTERY 3.85V 31WH 2 CELL *NEW 100% CAPACITY*</t>
  </si>
  <si>
    <t>10.1" LCD FULL ASSEMBLY</t>
  </si>
  <si>
    <t>10.1" LCD WITH DIGITIZER &amp; BEZEL</t>
  </si>
  <si>
    <t>BATTERY 7.6V 38WH LI-POLY 4 CELL *NEW 100% CAPACITY*</t>
  </si>
  <si>
    <t>11.6" LCD HD 1366X768 MATTE 30P R T/B</t>
  </si>
  <si>
    <t>WIFI BLUETOOTH ANTENNA</t>
  </si>
  <si>
    <t>MOTHERBOARD 4GB (60NX00Y0-MB1501-206)</t>
  </si>
  <si>
    <t>PALMREST WITH KEYBOARD (SILVER) US ENGLISH</t>
  </si>
  <si>
    <t>PALMREST WITH KEYBOARD (DARK GRAY) US ENGLISH</t>
  </si>
  <si>
    <t>TOUCHPAD (SILVER)</t>
  </si>
  <si>
    <t>TOUCHPAD (DARK GRAY) (90NX00Y3-R90010)</t>
  </si>
  <si>
    <t>LCD TOP COVER (SILVER W/ DARK BLUE BUMPER)</t>
  </si>
  <si>
    <t>LCD TOP COVER (DARK GRAY)</t>
  </si>
  <si>
    <t>LCD BEZEL (DARK BLUE)</t>
  </si>
  <si>
    <t>LCD BEZEL (DARK GRAY)</t>
  </si>
  <si>
    <t>BOTTOM CASE (SILVER W/ DARK BLUE BUMPER)</t>
  </si>
  <si>
    <t>BOTTOM CASE (DARK GRAY)</t>
  </si>
  <si>
    <t>HINGE COVER (DARK BLUE)</t>
  </si>
  <si>
    <t>HINGE COVER (DARK GRAY)</t>
  </si>
  <si>
    <t>AC ADAPTER 45W 3P USB-C *INCLUDES POWER CORD* (BRICK VERSION)</t>
  </si>
  <si>
    <t>AC ADAPTER 20V/2.25A 15V/3A 9V/2A 5V/2A 45W USB-C *INCLUDES POWER CORD* (90XB03UN-MPW020)</t>
  </si>
  <si>
    <t>LCD BRACKET RIGHT</t>
  </si>
  <si>
    <t>LCD BRACKET LEFT</t>
  </si>
  <si>
    <t>I/O CABLE 30PIN</t>
  </si>
  <si>
    <t>I/O CABLE 40PIN</t>
  </si>
  <si>
    <t>BATTERY 4 CELL (C22N1626) *NEW 100% CAPACITY*</t>
  </si>
  <si>
    <t>LCD VIDEO CABLE (DD00Q7LC001)</t>
  </si>
  <si>
    <t>PALMREST WITH KEYBOARD (04060-00730001) US ENGLISH</t>
  </si>
  <si>
    <t>TOUCHPAD ONLY (04060-00730000)</t>
  </si>
  <si>
    <t>LCD TOP COVER (3H0Q7LCJN00)</t>
  </si>
  <si>
    <t>LCD BEZEL (13NX01C1AP0301)</t>
  </si>
  <si>
    <t>BOTTOM CASE (3C0Q7BCJN00)</t>
  </si>
  <si>
    <t>BOTTOM DOOR</t>
  </si>
  <si>
    <t>SPEAKER SET (04072-02540000)</t>
  </si>
  <si>
    <t>MOTHERBOARD 4GB *FINGER-TOUCH ONLY*</t>
  </si>
  <si>
    <t>11.6" LCD WITH DIGITIZER &amp; BEZEL *FINGER-TOUCH ONLY*</t>
  </si>
  <si>
    <t>WFI CABLE</t>
  </si>
  <si>
    <t>12.5" FHD 1920X1080 TOUCHSCREEN LCD WITH BEZEL</t>
  </si>
  <si>
    <t>PALMREST WITH KEYBOARD US ENGLISH (13NX01P1AP0711)</t>
  </si>
  <si>
    <t>PALMREST WITH KEYBOARD US ENGLISH (WHITE)</t>
  </si>
  <si>
    <t>HINGE CAP RIGHT (WHITE)</t>
  </si>
  <si>
    <t>HINGE CAP LEFT (WHITE)</t>
  </si>
  <si>
    <t>I/O CABLE 30 PIN</t>
  </si>
  <si>
    <t>AC ADAPTER 20V/2.25A 15V/3A 9V/3A 5V/3A 45W 3P USB-C *INCLUDES POWER CORD*</t>
  </si>
  <si>
    <t>I/O CABLE 50 PIN</t>
  </si>
  <si>
    <t>ANTENNA MAIN</t>
  </si>
  <si>
    <t>ANTENNA AUX</t>
  </si>
  <si>
    <t>HINGE COVER LEFT</t>
  </si>
  <si>
    <t>HINGE COVER RIGHT</t>
  </si>
  <si>
    <t>WIFI ANTENNA MAIN</t>
  </si>
  <si>
    <t>WLAN MODULE</t>
  </si>
  <si>
    <t>AC ADAPTER 45W 3P USB-C *INCLUDES POWER CORD*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</si>
</sst>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2" fillId="0" borderId="0" xfId="0" applyFont="1" applyProtection="1"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9" fillId="2" borderId="0" xfId="1" applyFont="1" applyFill="1" applyAlignment="1">
      <alignment horizontal="left" vertical="top" wrapText="1" readingOrder="1"/>
    </xf>
    <xf numFmtId="0" fontId="9" fillId="3" borderId="0" xfId="0" applyFont="1" applyFill="1"/>
    <xf numFmtId="164" fontId="12" fillId="3" borderId="0" xfId="0" applyNumberFormat="1" applyFont="1" applyFill="1" applyAlignment="1" applyProtection="1">
      <alignment horizontal="right"/>
      <protection hidden="1"/>
    </xf>
    <xf numFmtId="0" fontId="9" fillId="4" borderId="0" xfId="0" applyFont="1" applyFill="1"/>
    <xf numFmtId="0" fontId="14" fillId="0" borderId="0" xfId="0" applyFont="1"/>
    <xf numFmtId="0" fontId="7" fillId="0" borderId="1" xfId="0" applyFont="1" applyBorder="1"/>
    <xf numFmtId="0" fontId="7" fillId="0" borderId="0" xfId="0" applyFont="1" applyAlignment="1">
      <alignment vertical="center"/>
    </xf>
    <xf numFmtId="0" fontId="15" fillId="0" borderId="0" xfId="0" applyFont="1"/>
    <xf numFmtId="0" fontId="7" fillId="0" borderId="1" xfId="2" applyFont="1" applyBorder="1" applyProtection="1"/>
    <xf numFmtId="0" fontId="7" fillId="0" borderId="1" xfId="2" applyFont="1" applyBorder="1" applyAlignment="1" applyProtection="1"/>
    <xf numFmtId="0" fontId="7" fillId="0" borderId="1" xfId="2" applyFont="1" applyBorder="1" applyAlignment="1" applyProtection="1">
      <alignment vertical="center"/>
    </xf>
    <xf numFmtId="0" fontId="7" fillId="0" borderId="1" xfId="2" applyFont="1" applyBorder="1" applyAlignment="1" applyProtection="1">
      <alignment vertical="center" wrapText="1"/>
    </xf>
    <xf numFmtId="0" fontId="7" fillId="0" borderId="1" xfId="2" applyFont="1" applyBorder="1" applyAlignment="1" applyProtection="1">
      <alignment horizontal="left"/>
    </xf>
    <xf numFmtId="0" fontId="9" fillId="4" borderId="0" xfId="0" applyFont="1" applyFill="1" applyAlignment="1">
      <alignment wrapText="1"/>
    </xf>
    <xf numFmtId="0" fontId="7" fillId="0" borderId="0" xfId="2" applyFont="1" applyBorder="1" applyProtection="1"/>
    <xf numFmtId="0" fontId="7" fillId="0" borderId="0" xfId="2" applyNumberFormat="1" applyFont="1" applyBorder="1" applyProtection="1"/>
    <xf numFmtId="0" fontId="7" fillId="0" borderId="4" xfId="2" applyFont="1" applyBorder="1" applyAlignment="1" applyProtection="1"/>
    <xf numFmtId="0" fontId="7" fillId="0" borderId="0" xfId="2" applyFont="1" applyBorder="1" applyAlignment="1" applyProtection="1">
      <alignment vertical="center" wrapText="1"/>
    </xf>
    <xf numFmtId="0" fontId="7" fillId="0" borderId="0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16" fillId="0" borderId="0" xfId="2" applyFont="1" applyBorder="1" applyProtection="1"/>
    <xf numFmtId="0" fontId="16" fillId="0" borderId="0" xfId="2" applyFont="1" applyBorder="1"/>
    <xf numFmtId="0" fontId="6" fillId="0" borderId="1" xfId="2" applyFont="1" applyBorder="1" applyProtection="1"/>
    <xf numFmtId="0" fontId="7" fillId="0" borderId="0" xfId="2" applyFont="1" applyBorder="1" applyAlignment="1" applyProtection="1"/>
    <xf numFmtId="0" fontId="7" fillId="0" borderId="1" xfId="2" applyFont="1" applyBorder="1" applyAlignment="1">
      <alignment vertical="center"/>
    </xf>
    <xf numFmtId="0" fontId="9" fillId="4" borderId="0" xfId="0" quotePrefix="1" applyFont="1" applyFill="1" applyAlignment="1">
      <alignment horizontal="left"/>
    </xf>
    <xf numFmtId="0" fontId="0" fillId="0" borderId="0" xfId="0" quotePrefix="1" applyAlignment="1">
      <alignment horizontal="left"/>
    </xf>
    <xf numFmtId="0" fontId="7" fillId="0" borderId="1" xfId="2" applyFont="1" applyBorder="1"/>
    <xf numFmtId="0" fontId="7" fillId="0" borderId="0" xfId="2" applyFont="1"/>
    <xf numFmtId="0" fontId="13" fillId="0" borderId="0" xfId="2" applyBorder="1"/>
    <xf numFmtId="164" fontId="17" fillId="0" borderId="0" xfId="0" applyNumberFormat="1" applyFont="1"/>
    <xf numFmtId="0" fontId="7" fillId="0" borderId="5" xfId="0" quotePrefix="1" applyFont="1" applyBorder="1"/>
    <xf numFmtId="0" fontId="7" fillId="0" borderId="5" xfId="0" applyFont="1" applyBorder="1"/>
    <xf numFmtId="164" fontId="12" fillId="2" borderId="0" xfId="0" quotePrefix="1" applyNumberFormat="1" applyFont="1" applyFill="1" applyAlignment="1" applyProtection="1">
      <alignment horizontal="right"/>
      <protection hidden="1"/>
    </xf>
    <xf numFmtId="0" fontId="7" fillId="0" borderId="2" xfId="2" applyFont="1" applyBorder="1" applyAlignment="1" applyProtection="1"/>
    <xf numFmtId="0" fontId="15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3" borderId="0" xfId="0" quotePrefix="1" applyFont="1" applyFill="1" applyAlignment="1">
      <alignment horizontal="left"/>
    </xf>
    <xf numFmtId="0" fontId="21" fillId="3" borderId="0" xfId="0" applyFont="1" applyFill="1"/>
    <xf numFmtId="0" fontId="6" fillId="0" borderId="1" xfId="2" applyFont="1" applyBorder="1" applyAlignment="1" applyProtection="1"/>
    <xf numFmtId="0" fontId="7" fillId="0" borderId="1" xfId="0" applyFont="1" applyBorder="1" applyAlignment="1">
      <alignment vertical="center"/>
    </xf>
    <xf numFmtId="0" fontId="9" fillId="2" borderId="0" xfId="1" quotePrefix="1" applyFont="1" applyFill="1" applyAlignment="1">
      <alignment horizontal="left" vertical="top" wrapText="1" readingOrder="1"/>
    </xf>
    <xf numFmtId="0" fontId="20" fillId="0" borderId="0" xfId="0" quotePrefix="1" applyFont="1"/>
    <xf numFmtId="49" fontId="22" fillId="0" borderId="5" xfId="0" quotePrefix="1" applyNumberFormat="1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2" xfId="2" applyFont="1" applyBorder="1" applyAlignment="1" applyProtection="1">
      <alignment horizontal="left"/>
    </xf>
    <xf numFmtId="0" fontId="7" fillId="0" borderId="3" xfId="2" applyFont="1" applyBorder="1" applyAlignment="1" applyProtection="1">
      <alignment horizontal="left"/>
    </xf>
    <xf numFmtId="0" fontId="7" fillId="0" borderId="1" xfId="2" applyFont="1" applyBorder="1" applyAlignment="1" applyProtection="1">
      <alignment horizontal="left"/>
    </xf>
    <xf numFmtId="0" fontId="7" fillId="0" borderId="1" xfId="0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1466-6EF8-4C9D-A29B-D353F72E0E5B}">
  <sheetPr codeName="Sheet2"/>
  <dimension ref="A1:M61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1" max="2" width="31.28515625" style="2" customWidth="1"/>
    <col min="3" max="3" width="29.140625" style="2" customWidth="1"/>
    <col min="4" max="4" width="26.140625" style="2" customWidth="1"/>
    <col min="5" max="5" width="26.28515625" style="2" customWidth="1"/>
    <col min="6" max="6" width="31" style="2" customWidth="1"/>
    <col min="7" max="7" width="29.140625" style="2" customWidth="1"/>
    <col min="8" max="8" width="24.140625" style="2" customWidth="1"/>
    <col min="9" max="9" width="20" style="2" customWidth="1"/>
    <col min="10" max="10" width="18.42578125" style="2" bestFit="1" customWidth="1"/>
    <col min="11" max="11" width="16.140625" style="2" customWidth="1"/>
    <col min="12" max="12" width="18.7109375" style="2" customWidth="1"/>
    <col min="13" max="16384" width="9.140625" style="2"/>
  </cols>
  <sheetData>
    <row r="1" spans="1:12" ht="15.75" x14ac:dyDescent="0.25">
      <c r="A1" s="63" t="s">
        <v>0</v>
      </c>
      <c r="B1" s="64"/>
      <c r="C1" s="55"/>
      <c r="D1" s="54"/>
      <c r="E1" s="54"/>
    </row>
    <row r="2" spans="1:12" ht="15.75" x14ac:dyDescent="0.25">
      <c r="A2" s="63" t="s">
        <v>3099</v>
      </c>
      <c r="B2" s="63"/>
      <c r="C2" s="63"/>
      <c r="D2" s="54"/>
      <c r="E2" s="54"/>
    </row>
    <row r="3" spans="1:12" ht="15.75" x14ac:dyDescent="0.25">
      <c r="A3" s="63" t="s">
        <v>3100</v>
      </c>
      <c r="B3" s="64"/>
      <c r="C3" s="55"/>
      <c r="D3" s="54"/>
      <c r="E3" s="54"/>
    </row>
    <row r="4" spans="1:12" ht="15.75" x14ac:dyDescent="0.25">
      <c r="A4" s="63" t="s">
        <v>3074</v>
      </c>
      <c r="B4" s="63"/>
      <c r="C4" s="61"/>
      <c r="D4" s="61"/>
      <c r="E4" s="61"/>
    </row>
    <row r="5" spans="1:12" x14ac:dyDescent="0.25">
      <c r="A5" s="53"/>
      <c r="B5" s="53"/>
      <c r="C5" s="53"/>
      <c r="D5" s="53"/>
      <c r="E5" s="53"/>
    </row>
    <row r="6" spans="1:12" ht="23.25" x14ac:dyDescent="0.35">
      <c r="A6" s="23" t="s">
        <v>1</v>
      </c>
      <c r="B6" s="62" t="s">
        <v>3101</v>
      </c>
      <c r="C6" s="62"/>
      <c r="D6" s="48"/>
      <c r="E6" s="49"/>
      <c r="F6" s="49"/>
      <c r="G6" s="20"/>
      <c r="H6" s="20"/>
      <c r="I6" s="20"/>
      <c r="J6" s="20"/>
      <c r="K6" s="20"/>
      <c r="L6" s="20"/>
    </row>
    <row r="7" spans="1:12" x14ac:dyDescent="0.25">
      <c r="A7" s="24" t="str">
        <f>HYPERLINK(_xlfn.CONCAT("#ACER!",_xlfn.CONCAT("A",MATCH("ACER C710",ACER!A:A,0))),"C710")</f>
        <v>C710</v>
      </c>
      <c r="B7" s="24" t="str">
        <f>HYPERLINK(_xlfn.CONCAT("#ACER!",_xlfn.CONCAT("A",MATCH("ACER C720",ACER!A:A,0))),"C720")</f>
        <v>C720</v>
      </c>
      <c r="C7" s="24" t="str">
        <f>HYPERLINK(_xlfn.CONCAT("#ACER!",_xlfn.CONCAT("A",MATCH("ACER C720P (TOUCH)",ACER!A:A,0))),"C720P (TOUCH)")</f>
        <v>C720P (TOUCH)</v>
      </c>
      <c r="D7" s="24" t="str">
        <f>HYPERLINK(_xlfn.CONCAT("#ACER!",_xlfn.CONCAT("A",MATCH("ACER C721",ACER!A:A,0))),"C721")</f>
        <v>C721</v>
      </c>
      <c r="E7" s="24" t="str">
        <f>HYPERLINK(_xlfn.CONCAT("#ACER!",_xlfn.CONCAT("A",MATCH("ACER C722",ACER!A:A,0))),"C722")</f>
        <v>C722</v>
      </c>
      <c r="F7" s="24" t="str">
        <f>HYPERLINK(_xlfn.CONCAT("#ACER!",_xlfn.CONCAT("A",MATCH("ACER C730E",ACER!A:A,0))),"C730E")</f>
        <v>C730E</v>
      </c>
    </row>
    <row r="8" spans="1:12" x14ac:dyDescent="0.25">
      <c r="A8" s="24" t="str">
        <f>HYPERLINK(_xlfn.CONCAT("#ACER!",_xlfn.CONCAT("A",MATCH("ACER C731",ACER!A:A,0))),"C731")</f>
        <v>C731</v>
      </c>
      <c r="B8" s="24" t="str">
        <f>HYPERLINK(_xlfn.CONCAT("#ACER!",_xlfn.CONCAT("A",MATCH("ACER C731T (TOUCH)",ACER!A:A,0))),"C731T (TOUCH)")</f>
        <v>C731T (TOUCH)</v>
      </c>
      <c r="C8" s="24" t="str">
        <f>HYPERLINK(_xlfn.CONCAT("#ACER!",_xlfn.CONCAT("A",MATCH("ACER C732",ACER!A:A,0))),"C732")</f>
        <v>C732</v>
      </c>
      <c r="D8" s="24" t="str">
        <f>HYPERLINK(_xlfn.CONCAT("#ACER!",_xlfn.CONCAT("A",MATCH("ACER C732T (TOUCH)",ACER!A:A,0))),"C732T (TOUCH)")</f>
        <v>C732T (TOUCH)</v>
      </c>
      <c r="E8" s="24" t="str">
        <f>HYPERLINK(_xlfn.CONCAT("#ACER!",_xlfn.CONCAT("A",MATCH("ACER C733",ACER!A:A,0))),"C733")</f>
        <v>C733</v>
      </c>
      <c r="F8" s="24" t="str">
        <f>HYPERLINK(_xlfn.CONCAT("#ACER!",_xlfn.CONCAT("A",MATCH("ACER C733T (TOUCH)",ACER!A:A,0))),"C733T (TOUCH)")</f>
        <v>C733T (TOUCH)</v>
      </c>
      <c r="G8" s="30"/>
      <c r="H8" s="30"/>
      <c r="I8" s="30"/>
      <c r="J8" s="30"/>
      <c r="K8" s="30"/>
    </row>
    <row r="9" spans="1:12" x14ac:dyDescent="0.25">
      <c r="A9" s="24" t="str">
        <f>HYPERLINK(_xlfn.CONCAT("#ACER!",_xlfn.CONCAT("A",MATCH("ACER C734",ACER!A:A,0))),"C734")</f>
        <v>C734</v>
      </c>
      <c r="B9" s="24" t="str">
        <f>HYPERLINK(_xlfn.CONCAT("#ACER!",_xlfn.CONCAT("A",MATCH("ACER C734T (TOUCH)",ACER!A:A,0))),"C734T (TOUCH)")</f>
        <v>C734T (TOUCH)</v>
      </c>
      <c r="C9" s="44" t="str">
        <f>HYPERLINK(_xlfn.CONCAT("#ACER!",_xlfn.CONCAT("A",MATCH("ACER C736",ACER!A:A,0))),"C736")</f>
        <v>C736</v>
      </c>
      <c r="D9" s="44" t="str">
        <f>HYPERLINK(_xlfn.CONCAT("#ACER!",_xlfn.CONCAT("A",MATCH("ACER C736T (TOUCH)",ACER!A:A,0))),"C736T (TOUCH)")</f>
        <v>C736T (TOUCH)</v>
      </c>
      <c r="E9" s="24" t="str">
        <f>HYPERLINK(_xlfn.CONCAT("#ACER!",_xlfn.CONCAT("A",MATCH("ACER C738T (TOUCH)",ACER!A:A,0))),"C738T (TOUCH)")</f>
        <v>C738T (TOUCH)</v>
      </c>
      <c r="F9" s="24" t="str">
        <f>HYPERLINK(_xlfn.CONCAT("#ACER!",_xlfn.CONCAT("A",MATCH("ACER C740",ACER!A:A,0))),"C740")</f>
        <v>C740</v>
      </c>
      <c r="G9" s="24" t="str">
        <f>HYPERLINK(_xlfn.CONCAT("#ACER!",_xlfn.CONCAT("A",MATCH("ACER C771",ACER!A:A,0))),"C771")</f>
        <v>C771</v>
      </c>
    </row>
    <row r="10" spans="1:12" x14ac:dyDescent="0.25">
      <c r="A10" s="24" t="str">
        <f>HYPERLINK(_xlfn.CONCAT("#ACER!",_xlfn.CONCAT("A",MATCH("ACER C771T (TOUCH)",ACER!A:A,0))),"C771T (TOUCH)")</f>
        <v>C771T (TOUCH)</v>
      </c>
      <c r="B10" s="24" t="str">
        <f>HYPERLINK(_xlfn.CONCAT("#ACER!",_xlfn.CONCAT("A",MATCH("ACER C810",ACER!A:A,0))),"C810")</f>
        <v>C810</v>
      </c>
      <c r="C10" s="24" t="str">
        <f>HYPERLINK(_xlfn.CONCAT("#ACER!",_xlfn.CONCAT("A",MATCH("ACER C851",ACER!A:A,0))),"C851")</f>
        <v>C851</v>
      </c>
      <c r="D10" s="24" t="str">
        <f>HYPERLINK(_xlfn.CONCAT("#ACER!",_xlfn.CONCAT("A",MATCH("ACER C851T (TOUCH)",ACER!A:A,0))),"C851T (TOUCH)")</f>
        <v>C851T (TOUCH)</v>
      </c>
      <c r="E10" s="24" t="str">
        <f>HYPERLINK(_xlfn.CONCAT("#ACER!",_xlfn.CONCAT("A",MATCH("ACER C871",ACER!A:A,0))),"C871")</f>
        <v>C871</v>
      </c>
      <c r="F10" s="24" t="str">
        <f>HYPERLINK(_xlfn.CONCAT("#ACER!",_xlfn.CONCAT("A",MATCH("ACER C871T (TOUCH)",ACER!A:A,0))),"C871T (TOUCH)")</f>
        <v>C871T (TOUCH)</v>
      </c>
      <c r="G10" s="24" t="str">
        <f>HYPERLINK(_xlfn.CONCAT("#ACER!",_xlfn.CONCAT("A",MATCH("ACER C910",ACER!A:A,0))),"C910")</f>
        <v>C910</v>
      </c>
      <c r="H10" s="30"/>
      <c r="I10" s="30"/>
      <c r="J10" s="30"/>
      <c r="K10" s="30"/>
    </row>
    <row r="11" spans="1:12" x14ac:dyDescent="0.25">
      <c r="A11" s="44" t="str">
        <f>HYPERLINK(_xlfn.CONCAT("#ACER!",_xlfn.CONCAT("A",MATCH("ACER C922",ACER!A:A,0))),"C922")</f>
        <v>C922</v>
      </c>
      <c r="B11" s="24" t="str">
        <f>HYPERLINK(_xlfn.CONCAT("#ACER!",_xlfn.CONCAT("A",MATCH("ACER C933",ACER!A:A,0))),"C933")</f>
        <v>C933</v>
      </c>
      <c r="C11" s="24" t="str">
        <f>HYPERLINK(_xlfn.CONCAT("#ACER!",_xlfn.CONCAT("A",MATCH("ACER C933T (TOUCH)",ACER!A:A,0))),"C933T (TOUCH)")</f>
        <v>C933T (TOUCH)</v>
      </c>
      <c r="D11" s="24" t="str">
        <f>HYPERLINK(_xlfn.CONCAT("#ACER!",_xlfn.CONCAT("A",MATCH("ACER CB3-111",ACER!A:A,0))),"CB3-111")</f>
        <v>CB3-111</v>
      </c>
      <c r="E11" s="24" t="str">
        <f>HYPERLINK(_xlfn.CONCAT("#ACER!",_xlfn.CONCAT("A",MATCH("ACER CB3-131",ACER!A:A,0))),"CB3-131")</f>
        <v>CB3-131</v>
      </c>
      <c r="F11" s="24" t="str">
        <f>HYPERLINK(_xlfn.CONCAT("#ACER!",_xlfn.CONCAT("A",MATCH("ACER CB3-431",ACER!A:A,0))),"CB3-431")</f>
        <v>CB3-431</v>
      </c>
      <c r="G11" s="24" t="str">
        <f>HYPERLINK(_xlfn.CONCAT("#ACER!",_xlfn.CONCAT("A",MATCH("ACER CB3-532",ACER!A:A,0))),"CB3-532")</f>
        <v>CB3-532</v>
      </c>
      <c r="H11" s="46"/>
      <c r="K11" s="30"/>
    </row>
    <row r="12" spans="1:12" x14ac:dyDescent="0.25">
      <c r="A12" s="24" t="str">
        <f>HYPERLINK(_xlfn.CONCAT("#ACER!",_xlfn.CONCAT("A",MATCH("ACER CB5-132T (TOUCH)",ACER!A:A,0))),"CB5-132T (TOUCH)")</f>
        <v>CB5-132T (TOUCH)</v>
      </c>
      <c r="B12" s="24" t="str">
        <f>HYPERLINK(_xlfn.CONCAT("#ACER!",_xlfn.CONCAT("A",MATCH("ACER CB5-311",ACER!A:A,0))),"CB5-311")</f>
        <v>CB5-311</v>
      </c>
      <c r="C12" s="24" t="str">
        <f>HYPERLINK(_xlfn.CONCAT("#ACER!",_xlfn.CONCAT("A",MATCH("ACER CB5-312T (TOUCH)",ACER!A:A,0))),"CB5-312T (TOUCH)")</f>
        <v>CB5-312T (TOUCH)</v>
      </c>
      <c r="D12" s="24" t="str">
        <f>HYPERLINK(_xlfn.CONCAT("#ACER!",_xlfn.CONCAT("A",MATCH("ACER CB311-8HT (TOUCH)",ACER!A:A,0))),"CB311-8HT (TOUCH)")</f>
        <v>CB311-8HT (TOUCH)</v>
      </c>
      <c r="E12" s="24" t="str">
        <f>HYPERLINK(_xlfn.CONCAT("#ACER!",_xlfn.CONCAT("A",MATCH("ACER CB311-9H",ACER!A:A,0))),"CB311-9H")</f>
        <v>CB311-9H</v>
      </c>
      <c r="F12" s="24" t="str">
        <f>HYPERLINK(_xlfn.CONCAT("#ACER!",_xlfn.CONCAT("A",MATCH("ACER CB311-11H",ACER!A:A,0))),"CB311-11H")</f>
        <v>CB311-11H</v>
      </c>
      <c r="G12" s="44" t="str">
        <f>HYPERLINK(_xlfn.CONCAT("#ACER!",_xlfn.CONCAT("A",MATCH("ACER CB315-2H",ACER!A:A,0))),"CB315-2H")</f>
        <v>CB315-2H</v>
      </c>
      <c r="I12" s="30"/>
      <c r="J12" s="30"/>
      <c r="K12" s="30"/>
      <c r="L12" s="30"/>
    </row>
    <row r="13" spans="1:12" x14ac:dyDescent="0.25">
      <c r="A13" s="24" t="str">
        <f>HYPERLINK(_xlfn.CONCAT("#ACER!",_xlfn.CONCAT("A",MATCH("ACER CB315-3H",ACER!A:A,0))),"CB315-3H")</f>
        <v>CB315-3H</v>
      </c>
      <c r="B13" s="24" t="str">
        <f>HYPERLINK(_xlfn.CONCAT("#ACER!",_xlfn.CONCAT("A",MATCH("ACER CB315-3HT (TOUCH)",ACER!A:A,0))),"CB315-3HT (TOUCH)")</f>
        <v>CB315-3HT (TOUCH)</v>
      </c>
      <c r="C13" s="24" t="str">
        <f>HYPERLINK(_xlfn.CONCAT("#ACER!",_xlfn.CONCAT("A",MATCH("ACER CB514-1H",ACER!A:A,0))),"CB514-1H")</f>
        <v>CB514-1H</v>
      </c>
      <c r="D13" s="24" t="str">
        <f>HYPERLINK(_xlfn.CONCAT("#ACER!",_xlfn.CONCAT("A",MATCH("ACER CB514-1HT (TOUCH)",ACER!A:A,0))),"CB514-1HT (TOUCH)")</f>
        <v>CB514-1HT (TOUCH)</v>
      </c>
      <c r="E13" s="24" t="str">
        <f>HYPERLINK(_xlfn.CONCAT("#ACER!",_xlfn.CONCAT("A",MATCH("ACER CB514-2H",ACER!A:A,0))),"CB514-2H")</f>
        <v>CB514-2H</v>
      </c>
      <c r="F13" s="24" t="str">
        <f>HYPERLINK(_xlfn.CONCAT("#ACER!",_xlfn.CONCAT("A",MATCH("ACER CB515-1H",ACER!A:A,0))),"CB515-1H")</f>
        <v>CB515-1H</v>
      </c>
      <c r="G13" s="24" t="str">
        <f>HYPERLINK(_xlfn.CONCAT("#ACER!",_xlfn.CONCAT("A",MATCH("ACER CB515-1HT (TOUCH)",ACER!A:A,0))),"CB515-1HT (TOUCH)")</f>
        <v>CB515-1HT (TOUCH)</v>
      </c>
      <c r="J13" s="31"/>
      <c r="K13" s="30"/>
    </row>
    <row r="14" spans="1:12" x14ac:dyDescent="0.25">
      <c r="A14" s="24" t="str">
        <f>HYPERLINK(_xlfn.CONCAT("#ACER!",_xlfn.CONCAT("A",MATCH("ACER CB714-1WT (TOUCH)",ACER!A:A,0))),"CB714-1WT (TOUCH)")</f>
        <v>CB714-1WT (TOUCH)</v>
      </c>
      <c r="B14" s="44" t="str">
        <f>HYPERLINK(_xlfn.CONCAT("#ACER!",_xlfn.CONCAT("A",MATCH("ACER CP311-1H (TOUCH)",ACER!A:A,0))),"CP311-1H (TOUCH)")</f>
        <v>CP311-1H (TOUCH)</v>
      </c>
      <c r="C14" s="45" t="str">
        <f>HYPERLINK(_xlfn.CONCAT("#ACER!",_xlfn.CONCAT("A",MATCH("ACER CP311-2H (TOUCH)",ACER!A:A,0))),"CP311-2H (TOUCH)")</f>
        <v>CP311-2H (TOUCH)</v>
      </c>
      <c r="D14" s="44" t="str">
        <f>HYPERLINK(_xlfn.CONCAT("#ACER!",_xlfn.CONCAT("A",MATCH("ACER CP311-3H (TOUCH)",ACER!A:A,0))),"CP311-3H (TOUCH)")</f>
        <v>CP311-3H (TOUCH)</v>
      </c>
      <c r="E14" s="44" t="str">
        <f>HYPERLINK(_xlfn.CONCAT("#ACER!",_xlfn.CONCAT("A",MATCH("ACER CP5-471",ACER!A:A,0))),"CP5-471")</f>
        <v>CP5-471</v>
      </c>
      <c r="F14" s="24" t="str">
        <f>HYPERLINK(_xlfn.CONCAT("#ACER!",_xlfn.CONCAT("A",MATCH("ACER R721T (TOUCH)",ACER!A:A,0))),"R721T (TOUCH)")</f>
        <v>R721T (TOUCH)</v>
      </c>
      <c r="G14" s="44" t="str">
        <f>HYPERLINK(_xlfn.CONCAT("#ACER!",_xlfn.CONCAT("A",MATCH("ACER R722T (TOUCH)",ACER!A:A,0))),"R722T (TOUCH)")</f>
        <v>R722T (TOUCH)</v>
      </c>
    </row>
    <row r="15" spans="1:12" x14ac:dyDescent="0.25">
      <c r="A15" s="24" t="str">
        <f>HYPERLINK(_xlfn.CONCAT("#ACER!",_xlfn.CONCAT("A",MATCH("ACER R751T (TOUCH)",ACER!A:A,0))),"R751T (TOUCH)")</f>
        <v>R751T (TOUCH)</v>
      </c>
      <c r="B15" s="24" t="str">
        <f>HYPERLINK(_xlfn.CONCAT("#ACER!",_xlfn.CONCAT("A",MATCH("ACER R751TN (TOUCH)",ACER!A:A,0))),"R751TN (TOUCH)")</f>
        <v>R751TN (TOUCH)</v>
      </c>
      <c r="C15" s="24" t="str">
        <f>HYPERLINK(_xlfn.CONCAT("#ACER!",_xlfn.CONCAT("A",MATCH("ACER R752T (TOUCH)",ACER!A:A,0))),"R752T (TOUCH)")</f>
        <v>R752T (TOUCH)</v>
      </c>
      <c r="D15" s="24" t="str">
        <f>HYPERLINK(_xlfn.CONCAT("#ACER!",_xlfn.CONCAT("A",MATCH("ACER R752TN (TOUCH)",ACER!A:A,0))),"R752TN (TOUCH)")</f>
        <v>R752TN (TOUCH)</v>
      </c>
      <c r="E15" s="44" t="str">
        <f>HYPERLINK(_xlfn.CONCAT("#ACER!",_xlfn.CONCAT("A",MATCH("ACER R753T (TOUCH)",ACER!A:A,0))),"R753T (TOUCH)")</f>
        <v>R753T (TOUCH)</v>
      </c>
      <c r="F15" s="44" t="str">
        <f>HYPERLINK(_xlfn.CONCAT("#ACER!",_xlfn.CONCAT("A",MATCH("ACER R756TN (TOUCH)",ACER!A:A,0))),"R756TN (TOUCH)")</f>
        <v>R756TN (TOUCH)</v>
      </c>
      <c r="G15" s="24" t="str">
        <f>HYPERLINK(_xlfn.CONCAT("#ACER!",_xlfn.CONCAT("A",MATCH("ACER R851TN (TOUCH)",ACER!A:A,0))),"R851TN (TOUCH)")</f>
        <v>R851TN (TOUCH)</v>
      </c>
    </row>
    <row r="16" spans="1:12" x14ac:dyDescent="0.25">
      <c r="A16" s="44" t="str">
        <f>HYPERLINK(_xlfn.CONCAT("#ACER!",_xlfn.CONCAT("A",MATCH("ACER R853TA (TOUCH)",ACER!A:A,0))),"R853TA (TOUCH)")</f>
        <v>R853TA (TOUCH)</v>
      </c>
      <c r="B16" s="44" t="str">
        <f>HYPERLINK(_xlfn.CONCAT("#ACER!",_xlfn.CONCAT("A",MATCH("ACER R853TNA (TOUCH)",ACER!A:A,0))),"R853TNA (TOUCH)")</f>
        <v>R853TNA (TOUCH)</v>
      </c>
    </row>
    <row r="18" spans="1:11" ht="23.25" x14ac:dyDescent="0.35">
      <c r="A18" s="23" t="s">
        <v>2</v>
      </c>
    </row>
    <row r="19" spans="1:11" x14ac:dyDescent="0.25">
      <c r="A19" s="24" t="str">
        <f>HYPERLINK(_xlfn.CONCAT("#ASUS!",_xlfn.CONCAT("A",MATCH("ASUS C200MA",ASUS!A:A,0))),"C200MA")</f>
        <v>C200MA</v>
      </c>
      <c r="B19" s="24" t="str">
        <f>HYPERLINK(_xlfn.CONCAT("#ASUS!",_xlfn.CONCAT("A",MATCH("ASUS C300MA",ASUS!A:A,0))),"C300MA")</f>
        <v>C300MA</v>
      </c>
      <c r="C19" s="24" t="str">
        <f>HYPERLINK(_xlfn.CONCAT("#ASUS!",_xlfn.CONCAT("A",MATCH("ASUS C100PA (TOUCH)",ASUS!A:A,0))),"C100PA (TOUCH)")</f>
        <v>C100PA (TOUCH)</v>
      </c>
      <c r="D19" s="24" t="str">
        <f>HYPERLINK(_xlfn.CONCAT("#ASUS!",_xlfn.CONCAT("A",MATCH("ASUS C201PA",ASUS!A:A,0))),"C201PA")</f>
        <v>C201PA</v>
      </c>
      <c r="E19" s="24" t="str">
        <f>HYPERLINK(_xlfn.CONCAT("#ASUS!",_xlfn.CONCAT("A",MATCH("ASUS C202SA",ASUS!A:A,0))),"C202SA")</f>
        <v>C202SA</v>
      </c>
      <c r="F19" s="44" t="str">
        <f>HYPERLINK(_xlfn.CONCAT("#ASUS!",_xlfn.CONCAT("A",MATCH("ASUS C202XA",ASUS!A:A,0))),"C202XA")</f>
        <v>C202XA</v>
      </c>
      <c r="G19" s="24" t="str">
        <f>HYPERLINK(_xlfn.CONCAT("#ASUS!",_xlfn.CONCAT("A",MATCH("ASUS C203XA",ASUS!A:A,0))),"C203XA")</f>
        <v>C203XA</v>
      </c>
    </row>
    <row r="20" spans="1:11" x14ac:dyDescent="0.25">
      <c r="A20" s="44" t="str">
        <f>HYPERLINK(_xlfn.CONCAT("#ASUS!",_xlfn.CONCAT("A",MATCH("ASUS C204EE",ASUS!A:A,0))),"C204EE")</f>
        <v>C204EE</v>
      </c>
      <c r="B20" s="28" t="str">
        <f>HYPERLINK(_xlfn.CONCAT("#ASUS!",_xlfn.CONCAT("A",MATCH("ASUS C204MA",ASUS!A:A,0))),"C204MA")</f>
        <v>C204MA</v>
      </c>
      <c r="C20" s="24" t="str">
        <f>HYPERLINK(_xlfn.CONCAT("#ASUS!",_xlfn.CONCAT("A",MATCH("ASUS C213SA (TOUCH)",ASUS!A:A,0))),"C213SA (TOUCH)")</f>
        <v>C213SA (TOUCH)</v>
      </c>
      <c r="D20" s="24" t="str">
        <f>HYPERLINK(_xlfn.CONCAT("#ASUS!",_xlfn.CONCAT("A",MATCH("ASUS C214MA (TOUCH)",ASUS!A:A,0))),"C214MA (TOUCH)")</f>
        <v>C214MA (TOUCH)</v>
      </c>
      <c r="E20" s="24" t="str">
        <f>HYPERLINK(_xlfn.CONCAT("#ASUS!",_xlfn.CONCAT("A",MATCH("ASUS C223NA",ASUS!A:A,0))),"C223NA")</f>
        <v>C223NA</v>
      </c>
      <c r="F20" s="24" t="str">
        <f>HYPERLINK(_xlfn.CONCAT("#ASUS!",_xlfn.CONCAT("A",MATCH("ASUS C300SA",ASUS!A:A,0))),"C300SA")</f>
        <v>C300SA</v>
      </c>
      <c r="G20" s="24" t="str">
        <f>HYPERLINK(_xlfn.CONCAT("#ASUS!",_xlfn.CONCAT("A",MATCH("ASUS C302CA",ASUS!A:A,0))),"C302CA")</f>
        <v>C302CA</v>
      </c>
    </row>
    <row r="21" spans="1:11" x14ac:dyDescent="0.25">
      <c r="A21" s="24" t="str">
        <f>HYPERLINK(_xlfn.CONCAT("#ASUS!",_xlfn.CONCAT("A",MATCH("ASUS C403NA",ASUS!A:A,0))),"C403NA")</f>
        <v>C403NA</v>
      </c>
      <c r="B21" s="24" t="str">
        <f>HYPERLINK(_xlfn.CONCAT("#ASUS!",_xlfn.CONCAT("A",MATCH("ASUS C423NA",ASUS!A:A,0))),"C423NA")</f>
        <v>C423NA</v>
      </c>
      <c r="C21" s="45" t="str">
        <f>HYPERLINK(_xlfn.CONCAT("#ASUS!",_xlfn.CONCAT("A",MATCH("ASUS C425TA",ASUS!A:A,0))),"C425TA")</f>
        <v>C425TA</v>
      </c>
      <c r="D21" s="24" t="str">
        <f>HYPERLINK(_xlfn.CONCAT("#ASUS!",_xlfn.CONCAT("A",MATCH("ASUS C433TA",ASUS!A:A,0))),"C433TA")</f>
        <v>C433TA</v>
      </c>
      <c r="E21" s="44" t="str">
        <f>HYPERLINK(_xlfn.CONCAT("#ASUS!",_xlfn.CONCAT("A",MATCH("ASUS C434TA (TOUCH)",ASUS!A:A,0))),"C434TA (TOUCH)")</f>
        <v>C434TA (TOUCH)</v>
      </c>
      <c r="F21" s="24" t="str">
        <f>HYPERLINK(_xlfn.CONCAT("#ASUS!",_xlfn.CONCAT("A",MATCH("ASUS C523NA",ASUS!A:A,0))),"C523NA")</f>
        <v>C523NA</v>
      </c>
      <c r="G21" s="24" t="str">
        <f>HYPERLINK(_xlfn.CONCAT("#ASUS!",_xlfn.CONCAT("A",MATCH("ASUS CR1100CKA",ASUS!A:A,0))),"CR1100CKA")</f>
        <v>CR1100CKA</v>
      </c>
    </row>
    <row r="22" spans="1:11" x14ac:dyDescent="0.25">
      <c r="A22" s="24" t="str">
        <f>HYPERLINK(_xlfn.CONCAT("#ASUS!",_xlfn.CONCAT("A",MATCH("ASUS CR1100FKA (TOUCH)",ASUS!A:A,0))),"CR1100FKA (TOUCH)")</f>
        <v>CR1100FKA (TOUCH)</v>
      </c>
      <c r="B22" s="24" t="str">
        <f>HYPERLINK(_xlfn.CONCAT("#ASUS!",_xlfn.CONCAT("A",MATCH("ASUS CX1101CMA",ASUS!A:A,0))),"CX1101CMA")</f>
        <v>CX1101CMA</v>
      </c>
      <c r="C22" s="44" t="str">
        <f>HYPERLINK(_xlfn.CONCAT("#ASUS!",_xlfn.CONCAT("A",MATCH("ASUS CX22N",ASUS!A:A,0))),"CX22N")</f>
        <v>CX22N</v>
      </c>
    </row>
    <row r="24" spans="1:11" ht="23.25" x14ac:dyDescent="0.35">
      <c r="A24" s="23" t="s">
        <v>3</v>
      </c>
    </row>
    <row r="25" spans="1:11" x14ac:dyDescent="0.25">
      <c r="A25" s="24" t="str">
        <f>HYPERLINK(_xlfn.CONCAT("#DELL!",_xlfn.CONCAT("A",MATCH("DELL 11 G1 CB1C13",DELL!A:A,0))),"11 G1 CB1C13")</f>
        <v>11 G1 CB1C13</v>
      </c>
      <c r="B25" s="24" t="str">
        <f>HYPERLINK(_xlfn.CONCAT("#DELL!",_xlfn.CONCAT("A",MATCH("DELL 11 G2 3120",DELL!A:A,0))),"11 G2 3120")</f>
        <v>11 G2 3120</v>
      </c>
      <c r="C25" s="24" t="str">
        <f>HYPERLINK(_xlfn.CONCAT("#DELL!",_xlfn.CONCAT("A",MATCH("DELL 11 G2 3120 (TOUCH)",DELL!A:A,0))),"11 G2 3120 (TOUCH)")</f>
        <v>11 G2 3120 (TOUCH)</v>
      </c>
      <c r="D25" s="24" t="str">
        <f>HYPERLINK(_xlfn.CONCAT("#DELL!",_xlfn.CONCAT("A",MATCH("DELL 11 G3 3180",DELL!A:A,0))),"11 G3 3180")</f>
        <v>11 G3 3180</v>
      </c>
      <c r="E25" s="24" t="str">
        <f>HYPERLINK(_xlfn.CONCAT("#DELL!",_xlfn.CONCAT("A",MATCH("DELL 11 G3 3180 (TOUCH)",DELL!A:A,0))),"11 G3 3180 (TOUCH)")</f>
        <v>11 G3 3180 (TOUCH)</v>
      </c>
      <c r="F25" s="24" t="str">
        <f>HYPERLINK(_xlfn.CONCAT("#DELL!",_xlfn.CONCAT("A",MATCH("DELL 11 G3 3189 (TOUCH)",DELL!A:A,0))),"11 G3 3189 (TOUCH)")</f>
        <v>11 G3 3189 (TOUCH)</v>
      </c>
    </row>
    <row r="26" spans="1:11" x14ac:dyDescent="0.25">
      <c r="A26" s="24" t="str">
        <f>HYPERLINK(_xlfn.CONCAT("#DELL!",_xlfn.CONCAT("A",MATCH("DELL 11 G4 3181",DELL!A:A,0))),"11 G4 3181")</f>
        <v>11 G4 3181</v>
      </c>
      <c r="B26" s="24" t="str">
        <f>HYPERLINK(_xlfn.CONCAT("#DELL!",_xlfn.CONCAT("A",MATCH("DELL 11 G4 3181 2-IN-1 (TOUCH)",DELL!A:A,0))),"11 G4 3181 2-IN-1 (TOUCH)")</f>
        <v>11 G4 3181 2-IN-1 (TOUCH)</v>
      </c>
      <c r="C26" s="24" t="str">
        <f>HYPERLINK(_xlfn.CONCAT("#DELL!",_xlfn.CONCAT("A",MATCH("DELL 11 G4 5190",DELL!A:A,0))),"11 G4 5190")</f>
        <v>11 G4 5190</v>
      </c>
      <c r="D26" s="24" t="str">
        <f>HYPERLINK(_xlfn.CONCAT("#DELL!",_xlfn.CONCAT("A",MATCH("DELL 11 G4 5190 (TOUCH)",DELL!A:A,0))),"11 G4 5190 (TOUCH)")</f>
        <v>11 G4 5190 (TOUCH)</v>
      </c>
      <c r="E26" s="24" t="str">
        <f>HYPERLINK(_xlfn.CONCAT("#DELL!",_xlfn.CONCAT("A",MATCH("DELL 11 G4 5190 2-IN-1 (TOUCH)",DELL!A:A,0))),"11 G4 5190 2-IN-1 (TOUCH)")</f>
        <v>11 G4 5190 2-IN-1 (TOUCH)</v>
      </c>
      <c r="F26" s="24" t="str">
        <f>HYPERLINK(_xlfn.CONCAT("#DELL!",_xlfn.CONCAT("A",MATCH("DELL 13 G2 7310",DELL!A:A,0))),"13 G2 7310")</f>
        <v>13 G2 7310</v>
      </c>
      <c r="G26" s="24" t="str">
        <f>HYPERLINK(_xlfn.CONCAT("#DELL!",_xlfn.CONCAT("A",MATCH("DELL 13 G2 7310 (TOUCH)",DELL!A:A,0))),"13 G2 7310 (TOUCH)")</f>
        <v>13 G2 7310 (TOUCH)</v>
      </c>
      <c r="H26" s="30"/>
      <c r="I26" s="30"/>
      <c r="J26" s="30"/>
      <c r="K26" s="30"/>
    </row>
    <row r="27" spans="1:11" x14ac:dyDescent="0.25">
      <c r="A27" s="24" t="str">
        <f>HYPERLINK(_xlfn.CONCAT("#DELL!",_xlfn.CONCAT("A",MATCH("DELL 13 G3 3380",DELL!A:A,0))),"13 G3 3380")</f>
        <v>13 G3 3380</v>
      </c>
      <c r="B27" s="24" t="str">
        <f>HYPERLINK(_xlfn.CONCAT("#DELL!",_xlfn.CONCAT("A",MATCH("DELL 13 G3 3380 (TOUCH)",DELL!A:A,0))),"13 G3 3380 (TOUCH)")</f>
        <v>13 G3 3380 (TOUCH)</v>
      </c>
      <c r="C27" s="24" t="str">
        <f>HYPERLINK(_xlfn.CONCAT("#DELL!",_xlfn.CONCAT("A",MATCH("DELL 14 G4 3400",DELL!A:A,0))),"14 G4 3400")</f>
        <v>14 G4 3400</v>
      </c>
      <c r="D27" s="32" t="str">
        <f>HYPERLINK(_xlfn.CONCAT("#DELL!",_xlfn.CONCAT("A",MATCH("DELL 3100 (NON-TOUCH)",DELL!A:A,0))),"3100 (NON-TOUCH)")</f>
        <v>3100 (NON-TOUCH)</v>
      </c>
      <c r="E27" s="51" t="str">
        <f>HYPERLINK(_xlfn.CONCAT("#DELL!",_xlfn.CONCAT("A",MATCH("DELL 3100 (NON-TOUCH)(2 USB-C)",DELL!A:A,0))),"3100 (NON-TOUCH)(2 USB-C)")</f>
        <v>3100 (NON-TOUCH)(2 USB-C)</v>
      </c>
      <c r="F27" s="25" t="str">
        <f>HYPERLINK(_xlfn.CONCAT("#DELL!",_xlfn.CONCAT("A",MATCH("DELL 3100 (TOUCH)(2 USB-C)",DELL!A:A,0))),"3100 (TOUCH)(2 USB-C)")</f>
        <v>3100 (TOUCH)(2 USB-C)</v>
      </c>
      <c r="G27" s="25" t="str">
        <f>HYPERLINK(_xlfn.CONCAT("#DELL!",_xlfn.CONCAT("A",MATCH("DELL 3100 2-IN-1 (TOUCH)",DELL!A:A,0))),"3100 2-IN-1 (TOUCH)")</f>
        <v>3100 2-IN-1 (TOUCH)</v>
      </c>
    </row>
    <row r="28" spans="1:11" x14ac:dyDescent="0.25">
      <c r="A28" s="65" t="str">
        <f>HYPERLINK(_xlfn.CONCAT("#DELL!",_xlfn.CONCAT("A",MATCH("DELL 3100 2-IN-1 (TOUCH)(WITH WORLD-FACING CAMERA)",DELL!A:A,0))),"3100 2-IN-1 (TOUCH)(WITH WORLD-FACING CAMERA)")</f>
        <v>3100 2-IN-1 (TOUCH)(WITH WORLD-FACING CAMERA)</v>
      </c>
      <c r="B28" s="66"/>
      <c r="C28" s="25" t="str">
        <f>HYPERLINK(_xlfn.CONCAT("#DELL!",_xlfn.CONCAT("A",MATCH("DELL 3110",DELL!A:A,0))),"3110")</f>
        <v>3110</v>
      </c>
      <c r="D28" s="44" t="str">
        <f>HYPERLINK(_xlfn.CONCAT("#DELL!",_xlfn.CONCAT("A",MATCH("DELL 3110 (TOUCH)",DELL!A:A,0))),"3110 (TOUCH)")</f>
        <v>3110 (TOUCH)</v>
      </c>
      <c r="E28" s="25" t="str">
        <f>HYPERLINK(_xlfn.CONCAT("#DELL!",_xlfn.CONCAT("A",MATCH("DELL 3110 2-IN-1 (TOUCH)",DELL!A:A,0))),"3110 2-IN-1 (TOUCH)")</f>
        <v>3110 2-IN-1 (TOUCH)</v>
      </c>
      <c r="F28" s="44" t="str">
        <f>HYPERLINK(_xlfn.CONCAT("#DELL!",_xlfn.CONCAT("A",MATCH("DELL LATITUDE 5400",DELL!A:A,0))),"LATITUDE 5400")</f>
        <v>LATITUDE 5400</v>
      </c>
    </row>
    <row r="29" spans="1:11" x14ac:dyDescent="0.25">
      <c r="B29" s="40"/>
      <c r="C29" s="40"/>
      <c r="D29" s="35"/>
      <c r="E29" s="35"/>
      <c r="F29" s="40"/>
    </row>
    <row r="31" spans="1:11" ht="23.25" x14ac:dyDescent="0.35">
      <c r="A31" s="23" t="s">
        <v>4</v>
      </c>
    </row>
    <row r="32" spans="1:11" x14ac:dyDescent="0.25">
      <c r="A32" s="24" t="str">
        <f>HYPERLINK(_xlfn.CONCAT("#HP!",_xlfn.CONCAT("A",MATCH("HP 11 G1",HP!A:A,0))),"11 G1")</f>
        <v>11 G1</v>
      </c>
      <c r="B32" s="24" t="str">
        <f>HYPERLINK(_xlfn.CONCAT("#HP!",_xlfn.CONCAT("A",MATCH("HP 11 G2",HP!A:A,0))),"11 G2")</f>
        <v>11 G2</v>
      </c>
      <c r="C32" s="24" t="str">
        <f>HYPERLINK(_xlfn.CONCAT("#HP!",_xlfn.CONCAT("A",MATCH("HP 11 G3",HP!A:A,0))),"11 G3")</f>
        <v>11 G3</v>
      </c>
      <c r="D32" s="24" t="str">
        <f>HYPERLINK(_xlfn.CONCAT("#HP!",_xlfn.CONCAT("A",MATCH("HP 11 G4",HP!A:A,0))),"11 G4")</f>
        <v>11 G4</v>
      </c>
      <c r="E32" s="24" t="str">
        <f>HYPERLINK(_xlfn.CONCAT("#HP!",_xlfn.CONCAT("A",MATCH("HP 11 G4 EE",HP!A:A,0))),"11 G4 EE")</f>
        <v>11 G4 EE</v>
      </c>
      <c r="F32" s="24" t="str">
        <f>HYPERLINK(_xlfn.CONCAT("#HP!",_xlfn.CONCAT("A",MATCH("HP 11 G5",HP!A:A,0))),"11 G5")</f>
        <v>11 G5</v>
      </c>
      <c r="G32" s="24" t="str">
        <f>HYPERLINK(_xlfn.CONCAT("#HP!",_xlfn.CONCAT("A",MATCH("HP 11 G5 (TOUCH)",HP!A:A,0))),"11 G5 (TOUCH)")</f>
        <v>11 G5 (TOUCH)</v>
      </c>
    </row>
    <row r="33" spans="1:13" x14ac:dyDescent="0.25">
      <c r="A33" s="24" t="str">
        <f>HYPERLINK(_xlfn.CONCAT("#HP!",_xlfn.CONCAT("A",MATCH("HP 11 G5 EE",HP!A:A,0))),"11 G5 EE")</f>
        <v>11 G5 EE</v>
      </c>
      <c r="B33" s="24" t="str">
        <f>HYPERLINK(_xlfn.CONCAT("#HP!",_xlfn.CONCAT("A",MATCH("HP 11 G5 EE (TOUCH)",HP!A:A,0))),"11 G5 EE (TOUCH)")</f>
        <v>11 G5 EE (TOUCH)</v>
      </c>
      <c r="C33" s="24" t="str">
        <f>HYPERLINK(_xlfn.CONCAT("#HP!",_xlfn.CONCAT("A",MATCH("HP 11 G6 EE",HP!A:A,0))),"11 G6 EE")</f>
        <v>11 G6 EE</v>
      </c>
      <c r="D33" s="24" t="str">
        <f>HYPERLINK(_xlfn.CONCAT("#HP!",_xlfn.CONCAT("A",MATCH("HP 11 G6 EE (TOUCH)",HP!A:A,0))),"11 G6 EE (TOUCH)")</f>
        <v>11 G6 EE (TOUCH)</v>
      </c>
      <c r="E33" s="24" t="str">
        <f>HYPERLINK(_xlfn.CONCAT("#HP!",_xlfn.CONCAT("A",MATCH("HP 11A G6 EE",HP!A:A,0))),"11A G6 EE")</f>
        <v>11A G6 EE</v>
      </c>
      <c r="F33" s="24" t="str">
        <f>HYPERLINK(_xlfn.CONCAT("#HP!",_xlfn.CONCAT("A",MATCH("HP 11A G6 EE (TOUCH)",HP!A:A,0))),"11A G6 EE (TOUCH)")</f>
        <v>11A G6 EE (TOUCH)</v>
      </c>
      <c r="G33" s="24" t="str">
        <f>HYPERLINK(_xlfn.CONCAT("#HP!",_xlfn.CONCAT("A",MATCH("HP 11 G7 EE",HP!A:A,0))),"11 G7 EE")</f>
        <v>11 G7 EE</v>
      </c>
      <c r="H33" s="30"/>
      <c r="I33" s="30"/>
      <c r="J33" s="30"/>
      <c r="K33" s="30"/>
    </row>
    <row r="34" spans="1:13" x14ac:dyDescent="0.25">
      <c r="A34" s="24" t="str">
        <f>HYPERLINK(_xlfn.CONCAT("#HP!",_xlfn.CONCAT("A",MATCH("HP 11 G7 EE (TOUCH)",HP!A:A,0))),"11 G7 EE (TOUCH)")</f>
        <v>11 G7 EE (TOUCH)</v>
      </c>
      <c r="B34" s="24" t="str">
        <f>HYPERLINK(_xlfn.CONCAT("#HP!",_xlfn.CONCAT("A",MATCH("HP 11 G8 EE",HP!A:A,0))),"11 G8 EE")</f>
        <v>11 G8 EE</v>
      </c>
      <c r="C34" s="24" t="str">
        <f>HYPERLINK(_xlfn.CONCAT("#HP!",_xlfn.CONCAT("A",MATCH("HP 11 G8 EE (TOUCH)",HP!A:A,0))),"11 G8 EE (TOUCH)")</f>
        <v>11 G8 EE (TOUCH)</v>
      </c>
      <c r="D34" s="24" t="str">
        <f>HYPERLINK(_xlfn.CONCAT("#HP!",_xlfn.CONCAT("A",MATCH("HP 11A G8 EE",HP!A:A,0))),"11A G8 EE")</f>
        <v>11A G8 EE</v>
      </c>
      <c r="E34" s="24" t="str">
        <f>HYPERLINK(_xlfn.CONCAT("#HP!",_xlfn.CONCAT("A",MATCH("HP 11A G8 EE (TOUCH)",HP!A:A,0))),"11A G8 EE (TOUCH)")</f>
        <v>11A G8 EE (TOUCH)</v>
      </c>
      <c r="F34" s="24" t="str">
        <f>HYPERLINK(_xlfn.CONCAT("#HP!",_xlfn.CONCAT("A",MATCH("HP 11 G9 EE",HP!A:A,0))),"11 G9 EE")</f>
        <v>11 G9 EE</v>
      </c>
      <c r="G34" s="44" t="str">
        <f>HYPERLINK(_xlfn.CONCAT("#HP!",_xlfn.CONCAT("A",MATCH("HP 11 G9 EE (TOUCH)",HP!A:A,0))),"11 G9 EE (TOUCH)")</f>
        <v>11 G9 EE (TOUCH)</v>
      </c>
    </row>
    <row r="35" spans="1:13" x14ac:dyDescent="0.25">
      <c r="A35" s="24" t="str">
        <f>HYPERLINK(_xlfn.CONCAT("#HP!",_xlfn.CONCAT("A",MATCH("HP 11MK G9 EE",HP!A:A,0))),"11MK G9 EE")</f>
        <v>11MK G9 EE</v>
      </c>
      <c r="B35" s="24" t="str">
        <f>HYPERLINK(_xlfn.CONCAT("#HP!",_xlfn.CONCAT("A",MATCH("HP 11MK G9 EE (TOUCH)",HP!A:A,0))),"11MK G9 EE (TOUCH)")</f>
        <v>11MK G9 EE (TOUCH)</v>
      </c>
      <c r="C35" s="45" t="str">
        <f>HYPERLINK(_xlfn.CONCAT("#HP!",_xlfn.CONCAT("A",MATCH("HP 11A-NA0",HP!A:A,0))),"11A-NA0")</f>
        <v>11A-NA0</v>
      </c>
      <c r="D35" s="24" t="str">
        <f>HYPERLINK(_xlfn.CONCAT("#HP!",_xlfn.CONCAT("A",MATCH("HP 11A-NB0013DX",HP!A:A,0))),"11A-NB0013DX")</f>
        <v>11A-NB0013DX</v>
      </c>
      <c r="E35" s="26" t="str">
        <f>HYPERLINK(_xlfn.CONCAT("#HP!",_xlfn.CONCAT("A",MATCH("HP 13 G1",HP!A:A,0))),"13 G1")</f>
        <v>13 G1</v>
      </c>
      <c r="F35" s="45" t="str">
        <f>HYPERLINK(_xlfn.CONCAT("#HP!",_xlfn.CONCAT("A",MATCH("HP 14A-NA0",HP!A:A,0))),"14A-NA0")</f>
        <v>14A-NA0</v>
      </c>
      <c r="G35" s="26" t="str">
        <f>HYPERLINK(_xlfn.CONCAT("#HP!",_xlfn.CONCAT("A",MATCH("HP 14-CA021NR",HP!A:A,0))),"14-CA021NR")</f>
        <v>14-CA021NR</v>
      </c>
      <c r="H35" s="30"/>
      <c r="I35" s="30"/>
      <c r="J35" s="30"/>
      <c r="K35" s="30"/>
      <c r="L35" s="30"/>
      <c r="M35" s="34"/>
    </row>
    <row r="36" spans="1:13" s="22" customFormat="1" x14ac:dyDescent="0.25">
      <c r="A36" s="44" t="str">
        <f>HYPERLINK(_xlfn.CONCAT("#HP!",_xlfn.CONCAT("A",MATCH("HP 14-DB0",HP!A:A,0))),"14-DB0")</f>
        <v>14-DB0</v>
      </c>
      <c r="B36" s="26" t="str">
        <f>HYPERLINK(_xlfn.CONCAT("#HP!",_xlfn.CONCAT("A",MATCH("HP 14 G1 PAVILION (CHROMEBOOK)",HP!A:A,0))),"14 G1 PAVILION (CHROMEBOOK)")</f>
        <v>14 G1 PAVILION (CHROMEBOOK)</v>
      </c>
      <c r="C36" s="26" t="str">
        <f>HYPERLINK(_xlfn.CONCAT("#HP!",_xlfn.CONCAT("A",MATCH("HP 14 G1",HP!A:A,0))),"14 G1")</f>
        <v>14 G1</v>
      </c>
      <c r="D36" s="26" t="str">
        <f>HYPERLINK(_xlfn.CONCAT("#HP!",_xlfn.CONCAT("A",MATCH("HP 14 G3",HP!A:A,0))),"14 G3")</f>
        <v>14 G3</v>
      </c>
      <c r="E36" s="26" t="str">
        <f>HYPERLINK(_xlfn.CONCAT("#HP!",_xlfn.CONCAT("A",MATCH("HP 14 G4",HP!A:A,0))),"14 G4")</f>
        <v>14 G4</v>
      </c>
      <c r="F36" s="41" t="str">
        <f>HYPERLINK(_xlfn.CONCAT("#HP!",_xlfn.CONCAT("A",MATCH("HP 14 G5",HP!A:A,0))),"14 G5")</f>
        <v>14 G5</v>
      </c>
      <c r="G36" s="26" t="str">
        <f>HYPERLINK(_xlfn.CONCAT("#HP!",_xlfn.CONCAT("A",MATCH("HP 14 G5 (TOUCH)",HP!A:A,0))),"14 G5 (TOUCH)")</f>
        <v>14 G5 (TOUCH)</v>
      </c>
    </row>
    <row r="37" spans="1:13" s="22" customFormat="1" x14ac:dyDescent="0.25">
      <c r="A37" s="26" t="str">
        <f>HYPERLINK(_xlfn.CONCAT("#HP!",_xlfn.CONCAT("A",MATCH("HP 14A G5",HP!A:A,0))),"14A G5")</f>
        <v>14A G5</v>
      </c>
      <c r="B37" s="26" t="str">
        <f>HYPERLINK(_xlfn.CONCAT("#HP!",_xlfn.CONCAT("A",MATCH("HP 14A G5 (TOUCH)",HP!A:A,0))),"14A G5 (TOUCH)")</f>
        <v>14A G5 (TOUCH)</v>
      </c>
      <c r="C37" s="26" t="str">
        <f>HYPERLINK(_xlfn.CONCAT("#HP!",_xlfn.CONCAT("A",MATCH("HP 14 G6",HP!A:A,0))),"14 G6")</f>
        <v>14 G6</v>
      </c>
      <c r="D37" s="26" t="str">
        <f>HYPERLINK(_xlfn.CONCAT("#HP!",_xlfn.CONCAT("A",MATCH("HP 14 G6 (TOUCH)",HP!A:A,0))),"14 G6 (TOUCH)")</f>
        <v>14 G6 (TOUCH)</v>
      </c>
      <c r="E37" s="41" t="str">
        <f>HYPERLINK(_xlfn.CONCAT("#HP!",_xlfn.CONCAT("A",MATCH("HP 14 G7",HP!A:A,0))),"14 G7")</f>
        <v>14 G7</v>
      </c>
      <c r="F37" s="41" t="str">
        <f>HYPERLINK(_xlfn.CONCAT("#HP!",_xlfn.CONCAT("A",MATCH("HP 14 G7 (TOUCH)",HP!A:A,0))),"14 G7 (TOUCH)")</f>
        <v>14 G7 (TOUCH)</v>
      </c>
      <c r="G37" s="59"/>
      <c r="H37" s="34"/>
      <c r="I37" s="34"/>
      <c r="J37" s="34"/>
      <c r="K37" s="34"/>
    </row>
    <row r="38" spans="1:13" s="22" customFormat="1" ht="30" x14ac:dyDescent="0.25">
      <c r="A38" s="27" t="str">
        <f>HYPERLINK(_xlfn.CONCAT("#HP!",_xlfn.CONCAT("A",MATCH("HP X360 11 G1 EE (CHROMEBOOK)(TOUCH)",HP!A:A,0))),"X360 11 G1 EE (CHROMEBOOK)(TOUCH)")</f>
        <v>X360 11 G1 EE (CHROMEBOOK)(TOUCH)</v>
      </c>
      <c r="B38" s="27" t="str">
        <f>HYPERLINK(_xlfn.CONCAT("#HP!",_xlfn.CONCAT("A",MATCH("HP X360 11 G2 EE (CHROMEBOOK)(TOUCH)",HP!A:A,0))),"X360 11 G2 EE (CHROMEBOOK)(TOUCH)")</f>
        <v>X360 11 G2 EE (CHROMEBOOK)(TOUCH)</v>
      </c>
      <c r="C38" s="27" t="str">
        <f>HYPERLINK(_xlfn.CONCAT("#HP!",_xlfn.CONCAT("A",MATCH("HP X360 11 G3 EE (CHROMEBOOK)(TOUCH)",HP!A:A,0))),"X360 11 G3 EE (CHROMEBOOK)(TOUCH)")</f>
        <v>X360 11 G3 EE (CHROMEBOOK)(TOUCH)</v>
      </c>
      <c r="D38" s="27" t="str">
        <f>HYPERLINK(_xlfn.CONCAT("#HP!",_xlfn.CONCAT("A",MATCH("HP X360 11MK G3 EE (CHROMEBOOK)(TOUCH)",HP!A:A,0))),"X360 11MK G3 EE (CHROMEBOOK)(TOUCH)")</f>
        <v>X360 11MK G3 EE (CHROMEBOOK)(TOUCH)</v>
      </c>
      <c r="E38" s="27" t="str">
        <f>HYPERLINK(_xlfn.CONCAT("#HP!",_xlfn.CONCAT("A",MATCH("HP X360 11 G4 EE (CHROMEBOOK)(TOUCH)",HP!A:A,0))),"X360 11 G4 EE (CHROMEBOOK)(TOUCH)")</f>
        <v>X360 11 G4 EE (CHROMEBOOK)(TOUCH)</v>
      </c>
      <c r="F38" s="41" t="str">
        <f>HYPERLINK(_xlfn.CONCAT("#HP!",_xlfn.CONCAT("A",MATCH("HP X360 14 G1",HP!A:A,0))),"X360 14 G1")</f>
        <v>X360 14 G1</v>
      </c>
      <c r="G38" s="26" t="str">
        <f>HYPERLINK(_xlfn.CONCAT("#HP!",_xlfn.CONCAT("A",MATCH("HP X360 14A",HP!A:A,0))),"X360 14A")</f>
        <v>X360 14A</v>
      </c>
    </row>
    <row r="39" spans="1:13" s="22" customFormat="1" x14ac:dyDescent="0.25">
      <c r="A39" s="26" t="str">
        <f>HYPERLINK(_xlfn.CONCAT("#HP!",_xlfn.CONCAT("A",MATCH("HP X360 14B",HP!A:A,0))),"X360 14B")</f>
        <v>X360 14B</v>
      </c>
      <c r="B39" s="26" t="str">
        <f>HYPERLINK(_xlfn.CONCAT("#HP!",_xlfn.CONCAT("A",MATCH("HP X360 14B-CA0 (TOUCH)",HP!A:A,0))),"X360 14B-CA0 (TOUCH)")</f>
        <v>X360 14B-CA0 (TOUCH)</v>
      </c>
      <c r="C39" s="26" t="str">
        <f>HYPERLINK(_xlfn.CONCAT("#HP!",_xlfn.CONCAT("A",MATCH("HP X360 14C-CA",HP!A:A,0))),"X360 14C-CA")</f>
        <v>X360 14C-CA</v>
      </c>
      <c r="D39" s="26" t="str">
        <f>HYPERLINK(_xlfn.CONCAT("#HP!",_xlfn.CONCAT("A",MATCH("HP PRO C640",HP!A:A,0))),"PRO C640")</f>
        <v>PRO C640</v>
      </c>
      <c r="E39" s="41" t="str">
        <f>HYPERLINK(_xlfn.CONCAT("#HP!",_xlfn.CONCAT("A",MATCH("HP FORTIS 14 G10",HP!A:A,0))),"FORTIS 14 G10")</f>
        <v>FORTIS 14 G10</v>
      </c>
      <c r="F39" s="41" t="str">
        <f>HYPERLINK(_xlfn.CONCAT("#HP!",_xlfn.CONCAT("A",MATCH("HP FORTIS X360 11 G3 J (TOUCH)",HP!A:A,0))),"FORTIS X360 11 G3 J (TOUCH)")</f>
        <v>FORTIS X360 11 G3 J (TOUCH)</v>
      </c>
      <c r="H39" s="34"/>
      <c r="I39" s="34"/>
      <c r="J39" s="34"/>
      <c r="K39" s="34"/>
      <c r="L39" s="34"/>
    </row>
    <row r="42" spans="1:13" ht="23.25" x14ac:dyDescent="0.35">
      <c r="A42" s="52" t="s">
        <v>5</v>
      </c>
    </row>
    <row r="43" spans="1:13" s="22" customFormat="1" x14ac:dyDescent="0.25">
      <c r="A43" s="25" t="str">
        <f>HYPERLINK(_xlfn.CONCAT("#LENOVO!",_xlfn.CONCAT("A",MATCH("LENOVO 100S",LENOVO!A:A,0))),"100S")</f>
        <v>100S</v>
      </c>
      <c r="B43" s="25" t="str">
        <f>HYPERLINK(_xlfn.CONCAT("#LENOVO!",_xlfn.CONCAT("A",MATCH("LENOVO 10E CHROMEBOOK TABLET (TOUCH)",LENOVO!A:A,0))),"10E CHROMEBOOK TABLET (TOUCH)")</f>
        <v>10E CHROMEBOOK TABLET (TOUCH)</v>
      </c>
      <c r="C43" s="21"/>
      <c r="D43" s="26" t="str">
        <f>HYPERLINK(_xlfn.CONCAT("#LENOVO!",_xlfn.CONCAT("A",MATCH("LENOVO 11 FLEX 3 IDEAPAD",LENOVO!A:A,0))),"11 FLEX 3 IDEAPAD")</f>
        <v>11 FLEX 3 IDEAPAD</v>
      </c>
      <c r="E43" s="26" t="str">
        <f>HYPERLINK(_xlfn.CONCAT("#LENOVO!",_xlfn.CONCAT("A",MATCH("LENOVO 11E G1 (CHROMEBOOK)",LENOVO!A:A,0))),"11E G1 (CHROMEBOOK)")</f>
        <v>11E G1 (CHROMEBOOK)</v>
      </c>
      <c r="F43" s="27" t="str">
        <f>HYPERLINK(_xlfn.CONCAT("#LENOVO!",_xlfn.CONCAT("A",MATCH("LENOVO 11E G1 (NON-CHROMEBOOK)",LENOVO!A:A,0))),"11E G1 (NON-CHROMEBOOK)")</f>
        <v>11E G1 (NON-CHROMEBOOK)</v>
      </c>
    </row>
    <row r="44" spans="1:13" ht="30" x14ac:dyDescent="0.25">
      <c r="A44" s="27" t="str">
        <f>HYPERLINK(_xlfn.CONCAT("#LENOVO!",_xlfn.CONCAT("A",MATCH("LENOVO 11E G1 YOGA (CHROMEBOOK)",LENOVO!A:A,0))),"11E G1 YOGA (CHROMEBOOK)")</f>
        <v>11E G1 YOGA (CHROMEBOOK)</v>
      </c>
      <c r="B44" s="27" t="str">
        <f>HYPERLINK(_xlfn.CONCAT("#LENOVO!",_xlfn.CONCAT("A",MATCH("LENOVO 11E G1 YOGA (NON-CHROMEBOOK)",LENOVO!A:A,0))),"11E G1 YOGA (NON-CHROMEBOOK)")</f>
        <v>11E G1 YOGA (NON-CHROMEBOOK)</v>
      </c>
      <c r="C44" s="26" t="str">
        <f>HYPERLINK(_xlfn.CONCAT("#LENOVO!",_xlfn.CONCAT("A",MATCH("LENOVO 11E G3 (CHROMEBOOK)",LENOVO!A:A,0))),"11E G3 (CHROMEBOOK)")</f>
        <v>11E G3 (CHROMEBOOK)</v>
      </c>
      <c r="D44" s="27" t="str">
        <f>HYPERLINK(_xlfn.CONCAT("#LENOVO!",_xlfn.CONCAT("A",MATCH("LENOVO 11E G3 (NON-CHROMEBOOK)",LENOVO!A:A,0))),"11E G3 (NON-CHROMEBOOK)")</f>
        <v>11E G3 (NON-CHROMEBOOK)</v>
      </c>
      <c r="E44" s="27" t="str">
        <f>HYPERLINK(_xlfn.CONCAT("#LENOVO!",_xlfn.CONCAT("A",MATCH("LENOVO 11E G3 YOGA (CHROMEBOOK)",LENOVO!A:A,0))),"11E G3 YOGA (CHROMEBOOK)")</f>
        <v>11E G3 YOGA (CHROMEBOOK)</v>
      </c>
      <c r="F44" s="27" t="str">
        <f>HYPERLINK(_xlfn.CONCAT("#LENOVO!",_xlfn.CONCAT("A",MATCH("LENOVO 11E G3 YOGA (NON-CHROMEBOOK)",LENOVO!A:A,0))),"11E G3 YOGA (NON-CHROMEBOOK)")</f>
        <v>11E G3 YOGA (NON-CHROMEBOOK)</v>
      </c>
    </row>
    <row r="45" spans="1:13" ht="30" x14ac:dyDescent="0.25">
      <c r="A45" s="27" t="str">
        <f>HYPERLINK(_xlfn.CONCAT("#LENOVO!",_xlfn.CONCAT("A",MATCH("LENOVO 11E G4 (CHROMEBOOK)",LENOVO!A:A,0))),"11E G4 (CHROMEBOOK)")</f>
        <v>11E G4 (CHROMEBOOK)</v>
      </c>
      <c r="B45" s="27" t="str">
        <f>HYPERLINK(_xlfn.CONCAT("#LENOVO!",_xlfn.CONCAT("A",MATCH("LENOVO 11E G4 (NON-CHROMEBOOK)",LENOVO!A:A,0))),"11E G4 (NON-CHROMEBOOK)")</f>
        <v>11E G4 (NON-CHROMEBOOK)</v>
      </c>
      <c r="C45" s="27" t="str">
        <f>HYPERLINK(_xlfn.CONCAT("#LENOVO!",_xlfn.CONCAT("A",MATCH("LENOVO 11E G4 YOGA (CHROMEBOOK)",LENOVO!A:A,0))),"11E G4 YOGA (CHROMEBOOK)")</f>
        <v>11E G4 YOGA (CHROMEBOOK)</v>
      </c>
      <c r="D45" s="27" t="str">
        <f>HYPERLINK(_xlfn.CONCAT("#LENOVO!",_xlfn.CONCAT("A",MATCH("LENOVO 11E G4 YOGA (NON-CHROMEBOOK)",LENOVO!A:A,0))),"11E G4 YOGA (NON-CHROMEBOOK)")</f>
        <v>11E G4 YOGA (NON-CHROMEBOOK)</v>
      </c>
      <c r="E45" s="26" t="str">
        <f>HYPERLINK(_xlfn.CONCAT("#LENOVO!",_xlfn.CONCAT("A",MATCH("LENOVO 13 THINKPAD CHROMEBOOK",LENOVO!A:A,0))),"13 THINKPAD CHROMEBOOK")</f>
        <v>13 THINKPAD CHROMEBOOK</v>
      </c>
      <c r="F45" s="27"/>
      <c r="G45" s="33"/>
      <c r="H45" s="33"/>
      <c r="I45" s="33"/>
      <c r="J45" s="33"/>
      <c r="K45" s="33"/>
      <c r="L45" s="33"/>
    </row>
    <row r="46" spans="1:13" x14ac:dyDescent="0.25">
      <c r="A46" s="25" t="str">
        <f>HYPERLINK(_xlfn.CONCAT("#LENOVO!",_xlfn.CONCAT("A",MATCH("LENOVO N20",LENOVO!A:A,0))),"N20")</f>
        <v>N20</v>
      </c>
      <c r="B46" s="25" t="str">
        <f>HYPERLINK(_xlfn.CONCAT("#LENOVO!",_xlfn.CONCAT("A",MATCH("LENOVO N20P (TOUCH)",LENOVO!A:A,0))),"N20P (TOUCH)")</f>
        <v>N20P (TOUCH)</v>
      </c>
      <c r="C46" s="24" t="str">
        <f>HYPERLINK(_xlfn.CONCAT("#LENOVO!",_xlfn.CONCAT("A",MATCH("LENOVO N21",LENOVO!A:A,0))),"N21")</f>
        <v>N21</v>
      </c>
      <c r="D46" s="24" t="str">
        <f>HYPERLINK(_xlfn.CONCAT("#LENOVO!",_xlfn.CONCAT("A",MATCH("LENOVO N22",LENOVO!A:A,0))),"N22")</f>
        <v>N22</v>
      </c>
      <c r="E46" s="24" t="str">
        <f>HYPERLINK(_xlfn.CONCAT("#LENOVO!",_xlfn.CONCAT("A",MATCH("LENOVO N22 (TOUCH)",LENOVO!A:A,0))),"N22 (TOUCH)")</f>
        <v>N22 (TOUCH)</v>
      </c>
      <c r="F46" s="24" t="str">
        <f>HYPERLINK(_xlfn.CONCAT("#LENOVO!",_xlfn.CONCAT("A",MATCH("LENOVO N23",LENOVO!A:A,0))),"N23")</f>
        <v>N23</v>
      </c>
    </row>
    <row r="47" spans="1:13" x14ac:dyDescent="0.25">
      <c r="A47" s="24" t="str">
        <f>HYPERLINK(_xlfn.CONCAT("#LENOVO!",_xlfn.CONCAT("A",MATCH("LENOVO N23 (TOUCH)",LENOVO!A:A,0))),"N23 (TOUCH)")</f>
        <v>N23 (TOUCH)</v>
      </c>
      <c r="B47" s="67" t="str">
        <f>HYPERLINK(_xlfn.CONCAT("#LENOVO!",_xlfn.CONCAT("A",MATCH("LENOVO N23 YOGA (CHROMEBOOK)(TOUCH)",LENOVO!A:A,0))),"N23 YOGA (CHROMEBOOK)(TOUCH)")</f>
        <v>N23 YOGA (CHROMEBOOK)(TOUCH)</v>
      </c>
      <c r="C47" s="68"/>
      <c r="D47" s="24" t="str">
        <f>HYPERLINK(_xlfn.CONCAT("#LENOVO!",_xlfn.CONCAT("A",MATCH("LENOVO N42",LENOVO!A:A,0))),"N42")</f>
        <v>N42</v>
      </c>
      <c r="E47" s="24" t="str">
        <f>HYPERLINK(_xlfn.CONCAT("#LENOVO!",_xlfn.CONCAT("A",MATCH("LENOVO N42 (TOUCH)",LENOVO!A:A,0))),"N42 (TOUCH)")</f>
        <v>N42 (TOUCH)</v>
      </c>
      <c r="F47" s="24"/>
      <c r="G47" s="30"/>
      <c r="H47" s="35"/>
      <c r="I47" s="36"/>
      <c r="J47" s="30"/>
      <c r="K47" s="30"/>
    </row>
    <row r="48" spans="1:13" x14ac:dyDescent="0.25">
      <c r="A48" s="25" t="str">
        <f>HYPERLINK(_xlfn.CONCAT("#LENOVO!",_xlfn.CONCAT("A",MATCH("LENOVO X121",LENOVO!A:A,0))),"X121")</f>
        <v>X121</v>
      </c>
      <c r="B48" s="25" t="str">
        <f>HYPERLINK(_xlfn.CONCAT("#LENOVO!",_xlfn.CONCAT("A",MATCH("LENOVO X130",LENOVO!A:A,0))),"X130")</f>
        <v>X130</v>
      </c>
      <c r="C48" s="24" t="str">
        <f>HYPERLINK(_xlfn.CONCAT("#LENOVO!",_xlfn.CONCAT("A",MATCH("LENOVO X131E (CHROMEBOOK)",LENOVO!A:A,0))),"X131E (CHROMEBOOK)")</f>
        <v>X131E (CHROMEBOOK)</v>
      </c>
      <c r="D48" s="65" t="str">
        <f>HYPERLINK(_xlfn.CONCAT("#LENOVO!",_xlfn.CONCAT("A",MATCH("LENOVO X131E (NON-CHROMEBOOK)",LENOVO!A:A,0))),"X131E (NON-CHROMEBOOK)")</f>
        <v>X131E (NON-CHROMEBOOK)</v>
      </c>
      <c r="E48" s="66"/>
      <c r="F48" s="21"/>
    </row>
    <row r="49" spans="1:12" x14ac:dyDescent="0.25">
      <c r="A49" s="25" t="str">
        <f>HYPERLINK(_xlfn.CONCAT("#LENOVO!",_xlfn.CONCAT("A",MATCH("LENOVO 100E G1",LENOVO!A:A,0))),"100E G1")</f>
        <v>100E G1</v>
      </c>
      <c r="B49" s="25" t="str">
        <f>HYPERLINK(_xlfn.CONCAT("#LENOVO!",_xlfn.CONCAT("A",MATCH("LENOVO 100E G2",LENOVO!A:A,0))),"100E G2")</f>
        <v>100E G2</v>
      </c>
      <c r="C49" s="24" t="str">
        <f>HYPERLINK(_xlfn.CONCAT("#LENOVO!",_xlfn.CONCAT("A",MATCH("LENOVO 100E G2 AST",LENOVO!A:A,0))),"100E G2 AST")</f>
        <v>100E G2 AST</v>
      </c>
      <c r="D49" s="24" t="str">
        <f>HYPERLINK(_xlfn.CONCAT("#LENOVO!",_xlfn.CONCAT("A",MATCH("LENOVO 100E G2 MTK",LENOVO!A:A,0))),"100E G2 MTK")</f>
        <v>100E G2 MTK</v>
      </c>
      <c r="E49" s="44" t="str">
        <f>HYPERLINK(_xlfn.CONCAT("#LENOVO!",_xlfn.CONCAT("A",MATCH("LENOVO 100E G2 MTK 2",LENOVO!A:A,0))),"100E G2 MTK 2")</f>
        <v>100E G2 MTK 2</v>
      </c>
      <c r="F49" s="44" t="str">
        <f>HYPERLINK(_xlfn.CONCAT("#LENOVO!",_xlfn.CONCAT("A",MATCH("LENOVO 100E G3",LENOVO!A:A,0))),"100E G3")</f>
        <v>100E G3</v>
      </c>
      <c r="G49" s="44" t="str">
        <f>HYPERLINK(_xlfn.CONCAT("#LENOVO!",_xlfn.CONCAT("A",MATCH("LENOVO 100E G3 AMD",LENOVO!A:A,0))),"100E G3 AMD")</f>
        <v>100E G3 AMD</v>
      </c>
    </row>
    <row r="50" spans="1:12" x14ac:dyDescent="0.25">
      <c r="A50" s="44" t="str">
        <f>HYPERLINK(_xlfn.CONCAT("#LENOVO!",_xlfn.CONCAT("A",MATCH("LENOVO 100E G4",LENOVO!A:A,0))),"100E G4")</f>
        <v>100E G4</v>
      </c>
      <c r="B50" s="24" t="str">
        <f>HYPERLINK(_xlfn.CONCAT("#LENOVO!",_xlfn.CONCAT("A",MATCH("LENOVO 300E G1 (NON-TOUCH)",LENOVO!A:A,0))),"300E G1 (NON-TOUCH)")</f>
        <v>300E G1 (NON-TOUCH)</v>
      </c>
      <c r="C50" s="24" t="str">
        <f>HYPERLINK(_xlfn.CONCAT("#LENOVO!",_xlfn.CONCAT("A",MATCH("LENOVO 300E G1 (TOUCH)",LENOVO!A:A,0))),"300E G1 (TOUCH)")</f>
        <v>300E G1 (TOUCH)</v>
      </c>
      <c r="D50" s="24" t="str">
        <f>HYPERLINK(_xlfn.CONCAT("#LENOVO!",_xlfn.CONCAT("A",MATCH("LENOVO 300E G2 (TOUCH)",LENOVO!A:A,0))),"300E G2 (TOUCH)")</f>
        <v>300E G2 (TOUCH)</v>
      </c>
      <c r="E50" s="24" t="str">
        <f>HYPERLINK(_xlfn.CONCAT("#LENOVO!",_xlfn.CONCAT("A",MATCH("LENOVO 300E G2 AST (TOUCH)",LENOVO!A:A,0))),"300E G2 AST (TOUCH)")</f>
        <v>300E G2 AST (TOUCH)</v>
      </c>
      <c r="F50" s="24" t="str">
        <f>HYPERLINK(_xlfn.CONCAT("#LENOVO!",_xlfn.CONCAT("A",MATCH("LENOVO 300E G2 MTK (TOUCH)",LENOVO!A:A,0))),"300E G2 MTK (TOUCH)")</f>
        <v>300E G2 MTK (TOUCH)</v>
      </c>
      <c r="G50" s="44" t="str">
        <f>HYPERLINK(_xlfn.CONCAT("#LENOVO!",_xlfn.CONCAT("A",MATCH("LENOVO 300E G3 (TOUCH)",LENOVO!A:A,0))),"300E G3 (TOUCH)")</f>
        <v>300E G3 (TOUCH)</v>
      </c>
      <c r="H50" s="30"/>
      <c r="I50" s="30"/>
      <c r="J50" s="30"/>
      <c r="K50" s="37"/>
      <c r="L50" s="38"/>
    </row>
    <row r="51" spans="1:12" x14ac:dyDescent="0.25">
      <c r="A51" s="44" t="str">
        <f>HYPERLINK(_xlfn.CONCAT("#LENOVO!",_xlfn.CONCAT("A",MATCH("LENOVO 300E G4 YOGA (TOUCH)",LENOVO!A:A,0))),"300E G4 YOGA (TOUCH)")</f>
        <v>300E G4 YOGA (TOUCH)</v>
      </c>
      <c r="B51" s="24" t="str">
        <f>HYPERLINK(_xlfn.CONCAT("#LENOVO!",_xlfn.CONCAT("A",MATCH("LENOVO 500E G1 (TOUCH)",LENOVO!A:A,0))),"500E G1 (TOUCH)")</f>
        <v>500E G1 (TOUCH)</v>
      </c>
      <c r="C51" s="39" t="str">
        <f>HYPERLINK(_xlfn.CONCAT("#LENOVO!",_xlfn.CONCAT("A",MATCH("LENOVO 500E G2 (TOUCH)",LENOVO!A:A,0))),"500E G2 (TOUCH)")</f>
        <v>500E G2 (TOUCH)</v>
      </c>
      <c r="D51" s="44" t="str">
        <f>HYPERLINK(_xlfn.CONCAT("#LENOVO!",_xlfn.CONCAT("A",MATCH("LENOVO 500E G3 (TOUCH)",LENOVO!A:A,0))),"500E G3 (TOUCH)")</f>
        <v>500E G3 (TOUCH)</v>
      </c>
      <c r="E51" s="45" t="str">
        <f>HYPERLINK(_xlfn.CONCAT("#LENOVO!",_xlfn.CONCAT("A",MATCH("LENOVO 500E G4 YOGA (TOUCH)",LENOVO!A:A,0))),"500E G4 YOGA (TOUCH)")</f>
        <v>500E G4 YOGA (TOUCH)</v>
      </c>
      <c r="F51" s="51" t="str">
        <f>HYPERLINK(_xlfn.CONCAT("#LENOVO!",_xlfn.CONCAT("A",MATCH("LENOVO 14E (CHROMEBOOK)(NON-TOUCH)",LENOVO!A:A,0))),"14E (CHROMEBOOK)(NON-TOUCH)")</f>
        <v>14E (CHROMEBOOK)(NON-TOUCH)</v>
      </c>
      <c r="G51" s="58" t="str">
        <f>HYPERLINK(_xlfn.CONCAT("#LENOVO!",_xlfn.CONCAT("A",MATCH("LENOVO 14E (CHROMEBOOK)(TOUCH)",LENOVO!A:A,0))),"14E (CHROMEBOOK)(TOUCH)")</f>
        <v>14E (CHROMEBOOK)(TOUCH)</v>
      </c>
    </row>
    <row r="52" spans="1:12" x14ac:dyDescent="0.25">
      <c r="A52" s="44" t="str">
        <f>HYPERLINK(_xlfn.CONCAT("#LENOVO!",_xlfn.CONCAT("A",MATCH("LENOVO 14E G2 (NON-TOUCH)",LENOVO!A:A,0))),"14E G2 (NON-TOUCH)")</f>
        <v>14E G2 (NON-TOUCH)</v>
      </c>
      <c r="B52" s="44" t="str">
        <f>HYPERLINK(_xlfn.CONCAT("#LENOVO!",_xlfn.CONCAT("A",MATCH("LENOVO 14E G2 (TOUCH)",LENOVO!A:A,0))),"14E G2 (TOUCH)")</f>
        <v>14E G2 (TOUCH)</v>
      </c>
      <c r="C52" s="44" t="str">
        <f>HYPERLINK(_xlfn.CONCAT("#LENOVO!",_xlfn.CONCAT("A",MATCH("LENOVO 14E G3",LENOVO!A:A,0))),"14E G3")</f>
        <v>14E G3</v>
      </c>
      <c r="D52" s="44" t="str">
        <f>HYPERLINK(_xlfn.CONCAT("#LENOVO!",_xlfn.CONCAT("A",MATCH("LENOVO C340-11",LENOVO!A:A,0))),"C340-11")</f>
        <v>C340-11</v>
      </c>
      <c r="E52" s="44" t="str">
        <f>HYPERLINK(_xlfn.CONCAT("#LENOVO!",_xlfn.CONCAT("A",MATCH("LENOVO S330",LENOVO!A:A,0))),"S330")</f>
        <v>S330</v>
      </c>
      <c r="F52" s="28" t="str">
        <f>HYPERLINK(_xlfn.CONCAT("#LENOVO!",_xlfn.CONCAT("A",MATCH("LENOVO S340-14",LENOVO!A:A,0))),"S340-14")</f>
        <v>S340-14</v>
      </c>
      <c r="G52" s="44" t="str">
        <f>HYPERLINK(_xlfn.CONCAT("#LENOVO!",_xlfn.CONCAT("A",MATCH("LENOVO S345-14 AST",LENOVO!A:A,0))),"S345-14 AST")</f>
        <v>S345-14 AST</v>
      </c>
    </row>
    <row r="53" spans="1:12" x14ac:dyDescent="0.25">
      <c r="A53" s="44" t="str">
        <f>HYPERLINK(_xlfn.CONCAT("#LENOVO!",_xlfn.CONCAT("A",MATCH("LENOVO IDEAPAD 3 CB-11AST05",LENOVO!A:A,0))),"IDEAPAD 3 CB-11AST05")</f>
        <v>IDEAPAD 3 CB-11AST05</v>
      </c>
    </row>
    <row r="55" spans="1:12" ht="23.25" x14ac:dyDescent="0.35">
      <c r="A55" s="23" t="s">
        <v>6</v>
      </c>
    </row>
    <row r="56" spans="1:12" x14ac:dyDescent="0.25">
      <c r="A56" s="24" t="str">
        <f>HYPERLINK(_xlfn.CONCAT("#SAMSUNG!",_xlfn.CONCAT("A",MATCH("SAMSUNG XE303C12",SAMSUNG!A:A,0))),"XE303C12")</f>
        <v>XE303C12</v>
      </c>
      <c r="B56" s="24" t="str">
        <f>HYPERLINK(_xlfn.CONCAT("#SAMSUNG!",_xlfn.CONCAT("A",MATCH("SAMSUNG XE500C21",SAMSUNG!A:A,0))),"XE500C21")</f>
        <v>XE500C21</v>
      </c>
      <c r="C56" s="24" t="str">
        <f>HYPERLINK(_xlfn.CONCAT("#SAMSUNG!",_xlfn.CONCAT("A",MATCH("SAMSUNG XE550C22",SAMSUNG!A:A,0))),"XE550C22")</f>
        <v>XE550C22</v>
      </c>
      <c r="D56" s="25" t="str">
        <f>HYPERLINK(_xlfn.CONCAT("#SAMSUNG!",_xlfn.CONCAT("A",MATCH("SAMSUNG CHROMEBOOK 2 XE500C12",SAMSUNG!A:A,0))),"CHROMEBOOK 2 XE500C12")</f>
        <v>CHROMEBOOK 2 XE500C12</v>
      </c>
      <c r="E56" s="25" t="str">
        <f>HYPERLINK(_xlfn.CONCAT("#SAMSUNG!",_xlfn.CONCAT("A",MATCH("SAMSUNG CHROMEBOOK 2 XE503C12",SAMSUNG!A:A,0))),"CHROMEBOOK 2 XE503C12")</f>
        <v>CHROMEBOOK 2 XE503C12</v>
      </c>
      <c r="F56" s="65" t="str">
        <f>HYPERLINK(_xlfn.CONCAT("#SAMSUNG!",_xlfn.CONCAT("A",MATCH("SAMSUNG CHROMEBOOK 2 XE503C32",SAMSUNG!A:A,0))),"CHROMEBOOK 2 XE503C32")</f>
        <v>CHROMEBOOK 2 XE503C32</v>
      </c>
      <c r="G56" s="66"/>
      <c r="J56" s="40"/>
    </row>
    <row r="57" spans="1:12" x14ac:dyDescent="0.25">
      <c r="A57" s="25" t="str">
        <f>HYPERLINK(_xlfn.CONCAT("#SAMSUNG!",_xlfn.CONCAT("A",MATCH("SAMSUNG CHROMEBOOK 3 XE500C13",SAMSUNG!A:A,0))),"CHROMEBOOK 3 XE500C13")</f>
        <v>CHROMEBOOK 3 XE500C13</v>
      </c>
      <c r="B57" s="25" t="str">
        <f>HYPERLINK(_xlfn.CONCAT("#SAMSUNG!",_xlfn.CONCAT("A",MATCH("SAMSUNG CHROMEBOOK 3 XE501C13",SAMSUNG!A:A,0))),"CHROMEBOOK 3 XE501C13")</f>
        <v>CHROMEBOOK 3 XE501C13</v>
      </c>
      <c r="C57" s="28" t="str">
        <f>HYPERLINK(_xlfn.CONCAT("#SAMSUNG!",_xlfn.CONCAT("A",MATCH("SAMSUNG CHROMEBOOK 4 XE310XBA",SAMSUNG!A:A,0))),"CHROMEBOOK 4 XE310XBA")</f>
        <v>CHROMEBOOK 4 XE310XBA</v>
      </c>
      <c r="D57" s="28" t="str">
        <f>HYPERLINK(_xlfn.CONCAT("#SAMSUNG!",_xlfn.CONCAT("A",MATCH("SAMSUNG CHROMEBOOK 4+ XE350XBA",SAMSUNG!A:A,0))),"CHROMEBOOK 4+ XE350XBA")</f>
        <v>CHROMEBOOK 4+ XE350XBA</v>
      </c>
      <c r="E57" s="65" t="str">
        <f>HYPERLINK(_xlfn.CONCAT("#SAMSUNG!",_xlfn.CONCAT("A",MATCH("SAMSUNG CHROMEBOOK PLUS XE513C24 (TOUCH)",SAMSUNG!A:A,0))),"CHROMEBOOK PLUS XE513C24 (TOUCH)")</f>
        <v>CHROMEBOOK PLUS XE513C24 (TOUCH)</v>
      </c>
      <c r="F57" s="66"/>
      <c r="H57" s="36"/>
    </row>
    <row r="58" spans="1:12" x14ac:dyDescent="0.25">
      <c r="A58" s="44" t="str">
        <f>HYPERLINK(_xlfn.CONCAT("#SAMSUNG!",_xlfn.CONCAT("A",MATCH("SAMSUNG CHROMEBOOK PLUS V2 XE520QAB",SAMSUNG!A:A,0))),"CHROMEBOOK PLUS V2 XE520QAB")</f>
        <v>CHROMEBOOK PLUS V2 XE520QAB</v>
      </c>
      <c r="B58" s="44" t="str">
        <f>HYPERLINK(_xlfn.CONCAT("#SAMSUNG!",_xlfn.CONCAT("A",MATCH("SAMSUNG CHROMEBOOK PLUS V2 XE521QAB",SAMSUNG!A:A,0))),"CHROMEBOOK PLUS V2 XE521QAB")</f>
        <v>CHROMEBOOK PLUS V2 XE521QAB</v>
      </c>
    </row>
    <row r="60" spans="1:12" ht="23.25" x14ac:dyDescent="0.35">
      <c r="A60" s="23" t="s">
        <v>7</v>
      </c>
    </row>
    <row r="61" spans="1:12" x14ac:dyDescent="0.25">
      <c r="A61" s="24" t="str">
        <f>HYPERLINK(_xlfn.CONCAT("#TOSHIBA!",_xlfn.CONCAT("A",MATCH("TOSHIBA CB30-A",TOSHIBA!A:A,0))),"CB30-A")</f>
        <v>CB30-A</v>
      </c>
      <c r="B61" s="24" t="str">
        <f>HYPERLINK(_xlfn.CONCAT("#TOSHIBA!",_xlfn.CONCAT("A",MATCH("TOSHIBA CB30-B",TOSHIBA!A:A,0))),"CB30-B")</f>
        <v>CB30-B</v>
      </c>
      <c r="C61" s="24" t="str">
        <f>HYPERLINK(_xlfn.CONCAT("#TOSHIBA!",_xlfn.CONCAT("A",MATCH("TOSHIBA CB35-A",TOSHIBA!A:A,0))),"CB35-A")</f>
        <v>CB35-A</v>
      </c>
      <c r="D61" s="24" t="str">
        <f>HYPERLINK(_xlfn.CONCAT("#TOSHIBA!",_xlfn.CONCAT("A",MATCH("TOSHIBA CB35-B",TOSHIBA!A:A,0))),"CB35-B")</f>
        <v>CB35-B</v>
      </c>
    </row>
  </sheetData>
  <mergeCells count="9">
    <mergeCell ref="A1:B1"/>
    <mergeCell ref="A3:B3"/>
    <mergeCell ref="E57:F57"/>
    <mergeCell ref="B47:C47"/>
    <mergeCell ref="D48:E48"/>
    <mergeCell ref="F56:G56"/>
    <mergeCell ref="A28:B28"/>
    <mergeCell ref="A4:B4"/>
    <mergeCell ref="A2:C2"/>
  </mergeCells>
  <dataValidations count="1">
    <dataValidation allowBlank="1" showErrorMessage="1" sqref="D34" xr:uid="{32B2FAB3-3FB1-4231-82B0-C89540F8FD3E}"/>
  </dataValidations>
  <hyperlinks>
    <hyperlink ref="A7" location="ACER!A1" tooltip="ACER C710" display="ACER!A1" xr:uid="{D3E540D7-AC96-463E-BBF7-F787F108FF29}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26"/>
  <sheetViews>
    <sheetView zoomScaleNormal="100" workbookViewId="0"/>
  </sheetViews>
  <sheetFormatPr defaultRowHeight="15" x14ac:dyDescent="0.25"/>
  <cols>
    <col min="1" max="1" width="28.140625" customWidth="1"/>
    <col min="2" max="2" width="105.140625" bestFit="1" customWidth="1"/>
    <col min="3" max="3" width="10.5703125" style="4" customWidth="1"/>
    <col min="4" max="6" width="9.140625" style="3"/>
    <col min="7" max="9" width="9.140625" style="2"/>
  </cols>
  <sheetData>
    <row r="1" spans="1:3" ht="15.75" x14ac:dyDescent="0.25">
      <c r="A1" s="19" t="s">
        <v>8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ht="15.75" customHeight="1" x14ac:dyDescent="0.25">
      <c r="A3" s="43" t="s">
        <v>12</v>
      </c>
      <c r="B3" t="s">
        <v>3103</v>
      </c>
      <c r="C3" s="4">
        <v>37.950000000000003</v>
      </c>
    </row>
    <row r="4" spans="1:3" x14ac:dyDescent="0.25">
      <c r="A4" t="s">
        <v>13</v>
      </c>
      <c r="B4" t="s">
        <v>3104</v>
      </c>
      <c r="C4" s="4">
        <v>15.95</v>
      </c>
    </row>
    <row r="5" spans="1:3" x14ac:dyDescent="0.25">
      <c r="A5" t="s">
        <v>14</v>
      </c>
      <c r="B5" t="s">
        <v>3105</v>
      </c>
      <c r="C5" s="4">
        <v>39.950000000000003</v>
      </c>
    </row>
    <row r="6" spans="1:3" ht="15.75" customHeight="1" x14ac:dyDescent="0.25">
      <c r="A6" t="s">
        <v>15</v>
      </c>
      <c r="B6" t="s">
        <v>3106</v>
      </c>
      <c r="C6" s="4">
        <v>66.95</v>
      </c>
    </row>
    <row r="7" spans="1:3" ht="15.75" customHeight="1" x14ac:dyDescent="0.25">
      <c r="A7" t="s">
        <v>16</v>
      </c>
      <c r="B7" t="s">
        <v>3107</v>
      </c>
      <c r="C7" s="4">
        <v>18.95</v>
      </c>
    </row>
    <row r="8" spans="1:3" ht="15" customHeight="1" x14ac:dyDescent="0.25">
      <c r="A8" t="s">
        <v>17</v>
      </c>
      <c r="B8" t="s">
        <v>3108</v>
      </c>
      <c r="C8" s="4">
        <v>32.950000000000003</v>
      </c>
    </row>
    <row r="9" spans="1:3" ht="15.75" customHeight="1" x14ac:dyDescent="0.25">
      <c r="A9" t="s">
        <v>18</v>
      </c>
      <c r="B9" t="s">
        <v>3109</v>
      </c>
      <c r="C9" s="4">
        <v>28.95</v>
      </c>
    </row>
    <row r="10" spans="1:3" ht="15.75" customHeight="1" x14ac:dyDescent="0.25">
      <c r="A10" t="s">
        <v>19</v>
      </c>
      <c r="B10" t="s">
        <v>3110</v>
      </c>
      <c r="C10" s="4">
        <v>11.95</v>
      </c>
    </row>
    <row r="11" spans="1:3" ht="15.75" customHeight="1" x14ac:dyDescent="0.25">
      <c r="A11" t="s">
        <v>20</v>
      </c>
      <c r="B11" t="s">
        <v>3111</v>
      </c>
      <c r="C11" s="4">
        <v>18.95</v>
      </c>
    </row>
    <row r="12" spans="1:3" ht="15.75" customHeight="1" x14ac:dyDescent="0.25">
      <c r="A12" t="s">
        <v>21</v>
      </c>
      <c r="B12" t="s">
        <v>3112</v>
      </c>
      <c r="C12" s="4">
        <v>9.9499999999999993</v>
      </c>
    </row>
    <row r="13" spans="1:3" ht="15.75" customHeight="1" x14ac:dyDescent="0.25">
      <c r="A13" t="s">
        <v>22</v>
      </c>
      <c r="B13" t="s">
        <v>3113</v>
      </c>
      <c r="C13" s="4">
        <v>7.95</v>
      </c>
    </row>
    <row r="14" spans="1:3" ht="15.75" customHeight="1" x14ac:dyDescent="0.25">
      <c r="A14" t="s">
        <v>23</v>
      </c>
      <c r="B14" t="s">
        <v>3114</v>
      </c>
      <c r="C14" s="4">
        <v>9.9499999999999993</v>
      </c>
    </row>
    <row r="15" spans="1:3" ht="15.75" customHeight="1" x14ac:dyDescent="0.25">
      <c r="A15" t="s">
        <v>24</v>
      </c>
      <c r="B15" t="s">
        <v>3115</v>
      </c>
      <c r="C15" s="4">
        <v>20.95</v>
      </c>
    </row>
    <row r="16" spans="1:3" x14ac:dyDescent="0.25">
      <c r="A16" t="s">
        <v>25</v>
      </c>
      <c r="B16" t="s">
        <v>3116</v>
      </c>
      <c r="C16" s="4">
        <v>9.9499999999999993</v>
      </c>
    </row>
    <row r="17" spans="1:3" ht="15.75" x14ac:dyDescent="0.25">
      <c r="A17" s="19" t="s">
        <v>26</v>
      </c>
      <c r="B17" s="17"/>
      <c r="C17" s="18"/>
    </row>
    <row r="18" spans="1:3" ht="15.75" x14ac:dyDescent="0.25">
      <c r="A18" s="16" t="s">
        <v>9</v>
      </c>
      <c r="B18" s="16" t="s">
        <v>10</v>
      </c>
      <c r="C18" s="50" t="s">
        <v>11</v>
      </c>
    </row>
    <row r="19" spans="1:3" x14ac:dyDescent="0.25">
      <c r="A19" t="s">
        <v>27</v>
      </c>
      <c r="B19" t="s">
        <v>3117</v>
      </c>
      <c r="C19" s="4">
        <v>39.950000000000003</v>
      </c>
    </row>
    <row r="20" spans="1:3" x14ac:dyDescent="0.25">
      <c r="A20" t="s">
        <v>28</v>
      </c>
      <c r="B20" t="s">
        <v>3118</v>
      </c>
      <c r="C20" s="4">
        <v>25.95</v>
      </c>
    </row>
    <row r="21" spans="1:3" x14ac:dyDescent="0.25">
      <c r="A21" t="s">
        <v>29</v>
      </c>
      <c r="B21" t="s">
        <v>3119</v>
      </c>
      <c r="C21" s="4">
        <v>18.95</v>
      </c>
    </row>
    <row r="22" spans="1:3" x14ac:dyDescent="0.25">
      <c r="A22" t="s">
        <v>30</v>
      </c>
      <c r="B22" t="s">
        <v>3120</v>
      </c>
      <c r="C22" s="4">
        <v>17.95</v>
      </c>
    </row>
    <row r="23" spans="1:3" ht="15.75" customHeight="1" x14ac:dyDescent="0.25">
      <c r="A23" t="s">
        <v>31</v>
      </c>
      <c r="B23" t="s">
        <v>3121</v>
      </c>
      <c r="C23" s="4">
        <v>15.95</v>
      </c>
    </row>
    <row r="24" spans="1:3" x14ac:dyDescent="0.25">
      <c r="A24" t="s">
        <v>32</v>
      </c>
      <c r="B24" t="s">
        <v>3122</v>
      </c>
      <c r="C24" s="4">
        <v>49.95</v>
      </c>
    </row>
    <row r="25" spans="1:3" x14ac:dyDescent="0.25">
      <c r="A25" t="s">
        <v>33</v>
      </c>
      <c r="B25" t="s">
        <v>3107</v>
      </c>
      <c r="C25" s="4">
        <v>9.9499999999999993</v>
      </c>
    </row>
    <row r="26" spans="1:3" x14ac:dyDescent="0.25">
      <c r="A26" t="s">
        <v>34</v>
      </c>
      <c r="B26" t="s">
        <v>3123</v>
      </c>
      <c r="C26" s="4">
        <v>29.95</v>
      </c>
    </row>
    <row r="27" spans="1:3" x14ac:dyDescent="0.25">
      <c r="A27" t="s">
        <v>35</v>
      </c>
      <c r="B27" t="s">
        <v>3124</v>
      </c>
      <c r="C27" s="4">
        <v>72.95</v>
      </c>
    </row>
    <row r="28" spans="1:3" x14ac:dyDescent="0.25">
      <c r="A28" t="s">
        <v>36</v>
      </c>
      <c r="B28" t="s">
        <v>3125</v>
      </c>
      <c r="C28" s="4">
        <v>85.95</v>
      </c>
    </row>
    <row r="29" spans="1:3" x14ac:dyDescent="0.25">
      <c r="A29" t="s">
        <v>37</v>
      </c>
      <c r="B29" t="s">
        <v>3126</v>
      </c>
      <c r="C29" s="4">
        <v>24.95</v>
      </c>
    </row>
    <row r="30" spans="1:3" x14ac:dyDescent="0.25">
      <c r="A30" t="s">
        <v>38</v>
      </c>
      <c r="B30" t="s">
        <v>3127</v>
      </c>
      <c r="C30" s="4">
        <v>11.95</v>
      </c>
    </row>
    <row r="31" spans="1:3" x14ac:dyDescent="0.25">
      <c r="A31" t="s">
        <v>39</v>
      </c>
      <c r="B31" t="s">
        <v>3128</v>
      </c>
      <c r="C31" s="4">
        <v>9.9499999999999993</v>
      </c>
    </row>
    <row r="32" spans="1:3" x14ac:dyDescent="0.25">
      <c r="A32" t="s">
        <v>40</v>
      </c>
      <c r="B32" t="s">
        <v>3129</v>
      </c>
      <c r="C32" s="4">
        <v>18.95</v>
      </c>
    </row>
    <row r="33" spans="1:3" x14ac:dyDescent="0.25">
      <c r="A33" t="s">
        <v>41</v>
      </c>
      <c r="B33" t="s">
        <v>3130</v>
      </c>
      <c r="C33" s="4">
        <v>9.9499999999999993</v>
      </c>
    </row>
    <row r="34" spans="1:3" x14ac:dyDescent="0.25">
      <c r="A34" t="s">
        <v>42</v>
      </c>
      <c r="B34" t="s">
        <v>3131</v>
      </c>
      <c r="C34" s="4">
        <v>24.95</v>
      </c>
    </row>
    <row r="35" spans="1:3" x14ac:dyDescent="0.25">
      <c r="A35" t="s">
        <v>43</v>
      </c>
      <c r="B35" t="s">
        <v>3132</v>
      </c>
      <c r="C35" s="4">
        <v>15.95</v>
      </c>
    </row>
    <row r="36" spans="1:3" x14ac:dyDescent="0.25">
      <c r="A36" t="s">
        <v>44</v>
      </c>
      <c r="B36" t="s">
        <v>3133</v>
      </c>
      <c r="C36" s="4">
        <v>18.95</v>
      </c>
    </row>
    <row r="37" spans="1:3" x14ac:dyDescent="0.25">
      <c r="A37" t="s">
        <v>45</v>
      </c>
      <c r="B37" t="s">
        <v>3134</v>
      </c>
      <c r="C37" s="4">
        <v>9.9499999999999993</v>
      </c>
    </row>
    <row r="38" spans="1:3" x14ac:dyDescent="0.25">
      <c r="A38" t="s">
        <v>46</v>
      </c>
      <c r="B38" t="s">
        <v>3114</v>
      </c>
      <c r="C38" s="4">
        <v>18.95</v>
      </c>
    </row>
    <row r="39" spans="1:3" x14ac:dyDescent="0.25">
      <c r="A39" t="s">
        <v>47</v>
      </c>
      <c r="B39" t="s">
        <v>3135</v>
      </c>
      <c r="C39" s="4">
        <v>5.95</v>
      </c>
    </row>
    <row r="40" spans="1:3" x14ac:dyDescent="0.25">
      <c r="A40" t="s">
        <v>48</v>
      </c>
      <c r="B40" t="s">
        <v>3136</v>
      </c>
      <c r="C40" s="4">
        <v>5.95</v>
      </c>
    </row>
    <row r="41" spans="1:3" x14ac:dyDescent="0.25">
      <c r="A41" t="s">
        <v>49</v>
      </c>
      <c r="B41" t="s">
        <v>3137</v>
      </c>
      <c r="C41" s="4">
        <v>9.9499999999999993</v>
      </c>
    </row>
    <row r="42" spans="1:3" x14ac:dyDescent="0.25">
      <c r="A42" t="s">
        <v>50</v>
      </c>
      <c r="B42" t="s">
        <v>3138</v>
      </c>
      <c r="C42" s="4">
        <v>9.9499999999999993</v>
      </c>
    </row>
    <row r="43" spans="1:3" x14ac:dyDescent="0.25">
      <c r="A43" t="s">
        <v>51</v>
      </c>
      <c r="B43" t="s">
        <v>3139</v>
      </c>
      <c r="C43" s="4">
        <v>5.95</v>
      </c>
    </row>
    <row r="44" spans="1:3" x14ac:dyDescent="0.25">
      <c r="A44" t="s">
        <v>52</v>
      </c>
      <c r="B44" t="s">
        <v>3140</v>
      </c>
      <c r="C44" s="4">
        <v>9.9499999999999993</v>
      </c>
    </row>
    <row r="45" spans="1:3" x14ac:dyDescent="0.25">
      <c r="A45" t="s">
        <v>53</v>
      </c>
      <c r="B45" t="s">
        <v>3141</v>
      </c>
      <c r="C45" s="4">
        <v>9.9499999999999993</v>
      </c>
    </row>
    <row r="46" spans="1:3" x14ac:dyDescent="0.25">
      <c r="A46" t="s">
        <v>54</v>
      </c>
      <c r="B46" t="s">
        <v>3142</v>
      </c>
      <c r="C46" s="4">
        <v>99.95</v>
      </c>
    </row>
    <row r="47" spans="1:3" ht="15.75" x14ac:dyDescent="0.25">
      <c r="A47" s="19" t="s">
        <v>55</v>
      </c>
      <c r="B47" s="17"/>
      <c r="C47" s="18"/>
    </row>
    <row r="48" spans="1:3" ht="15.75" x14ac:dyDescent="0.25">
      <c r="A48" s="16" t="s">
        <v>9</v>
      </c>
      <c r="B48" s="16" t="s">
        <v>10</v>
      </c>
      <c r="C48" s="50" t="s">
        <v>11</v>
      </c>
    </row>
    <row r="49" spans="1:3" x14ac:dyDescent="0.25">
      <c r="A49" t="s">
        <v>27</v>
      </c>
      <c r="B49" t="s">
        <v>3117</v>
      </c>
      <c r="C49" s="4">
        <v>39.950000000000003</v>
      </c>
    </row>
    <row r="50" spans="1:3" x14ac:dyDescent="0.25">
      <c r="A50" t="s">
        <v>56</v>
      </c>
      <c r="B50" t="s">
        <v>3143</v>
      </c>
      <c r="C50" s="4">
        <v>26.95</v>
      </c>
    </row>
    <row r="51" spans="1:3" x14ac:dyDescent="0.25">
      <c r="A51" t="s">
        <v>28</v>
      </c>
      <c r="B51" t="s">
        <v>3118</v>
      </c>
      <c r="C51" s="4">
        <v>25.95</v>
      </c>
    </row>
    <row r="52" spans="1:3" x14ac:dyDescent="0.25">
      <c r="A52" t="s">
        <v>29</v>
      </c>
      <c r="B52" t="s">
        <v>3119</v>
      </c>
      <c r="C52" s="4">
        <v>18.95</v>
      </c>
    </row>
    <row r="53" spans="1:3" x14ac:dyDescent="0.25">
      <c r="A53" t="s">
        <v>30</v>
      </c>
      <c r="B53" t="s">
        <v>3120</v>
      </c>
      <c r="C53" s="4">
        <v>17.95</v>
      </c>
    </row>
    <row r="54" spans="1:3" ht="15.75" customHeight="1" x14ac:dyDescent="0.25">
      <c r="A54" t="s">
        <v>31</v>
      </c>
      <c r="B54" t="s">
        <v>3121</v>
      </c>
      <c r="C54" s="4">
        <v>15.95</v>
      </c>
    </row>
    <row r="55" spans="1:3" x14ac:dyDescent="0.25">
      <c r="A55" t="s">
        <v>57</v>
      </c>
      <c r="B55" t="s">
        <v>3144</v>
      </c>
      <c r="C55" s="4">
        <v>189.95</v>
      </c>
    </row>
    <row r="56" spans="1:3" x14ac:dyDescent="0.25">
      <c r="A56" t="s">
        <v>58</v>
      </c>
      <c r="B56" t="s">
        <v>3145</v>
      </c>
      <c r="C56" s="4">
        <v>113.95</v>
      </c>
    </row>
    <row r="57" spans="1:3" x14ac:dyDescent="0.25">
      <c r="A57" t="s">
        <v>59</v>
      </c>
      <c r="B57" t="s">
        <v>3146</v>
      </c>
      <c r="C57" s="4">
        <v>189.95</v>
      </c>
    </row>
    <row r="58" spans="1:3" x14ac:dyDescent="0.25">
      <c r="A58" t="s">
        <v>60</v>
      </c>
      <c r="B58" t="s">
        <v>3107</v>
      </c>
      <c r="C58" s="4">
        <v>18.95</v>
      </c>
    </row>
    <row r="59" spans="1:3" x14ac:dyDescent="0.25">
      <c r="A59" t="s">
        <v>35</v>
      </c>
      <c r="B59" t="s">
        <v>3124</v>
      </c>
      <c r="C59" s="4">
        <v>72.95</v>
      </c>
    </row>
    <row r="60" spans="1:3" x14ac:dyDescent="0.25">
      <c r="A60" t="s">
        <v>34</v>
      </c>
      <c r="B60" t="s">
        <v>3123</v>
      </c>
      <c r="C60" s="4">
        <v>29.95</v>
      </c>
    </row>
    <row r="61" spans="1:3" x14ac:dyDescent="0.25">
      <c r="A61" t="s">
        <v>61</v>
      </c>
      <c r="B61" t="s">
        <v>3147</v>
      </c>
      <c r="C61" s="4">
        <v>34.950000000000003</v>
      </c>
    </row>
    <row r="62" spans="1:3" x14ac:dyDescent="0.25">
      <c r="A62" t="s">
        <v>36</v>
      </c>
      <c r="B62" t="s">
        <v>3125</v>
      </c>
      <c r="C62" s="4">
        <v>85.95</v>
      </c>
    </row>
    <row r="63" spans="1:3" x14ac:dyDescent="0.25">
      <c r="A63" t="s">
        <v>37</v>
      </c>
      <c r="B63" t="s">
        <v>3126</v>
      </c>
      <c r="C63" s="4">
        <v>24.95</v>
      </c>
    </row>
    <row r="64" spans="1:3" x14ac:dyDescent="0.25">
      <c r="A64" t="s">
        <v>62</v>
      </c>
      <c r="B64" t="s">
        <v>3129</v>
      </c>
      <c r="C64" s="4">
        <v>17.95</v>
      </c>
    </row>
    <row r="65" spans="1:3" x14ac:dyDescent="0.25">
      <c r="A65" s="6" t="s">
        <v>63</v>
      </c>
      <c r="B65" t="s">
        <v>3148</v>
      </c>
      <c r="C65" s="4">
        <v>11.95</v>
      </c>
    </row>
    <row r="66" spans="1:3" x14ac:dyDescent="0.25">
      <c r="A66" t="s">
        <v>44</v>
      </c>
      <c r="B66" t="s">
        <v>3133</v>
      </c>
      <c r="C66" s="4">
        <v>18.95</v>
      </c>
    </row>
    <row r="67" spans="1:3" x14ac:dyDescent="0.25">
      <c r="A67" t="s">
        <v>45</v>
      </c>
      <c r="B67" t="s">
        <v>3134</v>
      </c>
      <c r="C67" s="4">
        <v>9.9499999999999993</v>
      </c>
    </row>
    <row r="68" spans="1:3" x14ac:dyDescent="0.25">
      <c r="A68" t="s">
        <v>64</v>
      </c>
      <c r="B68" t="s">
        <v>3149</v>
      </c>
      <c r="C68" s="4">
        <v>11.95</v>
      </c>
    </row>
    <row r="69" spans="1:3" x14ac:dyDescent="0.25">
      <c r="A69" t="s">
        <v>46</v>
      </c>
      <c r="B69" t="s">
        <v>3114</v>
      </c>
      <c r="C69" s="4">
        <v>18.95</v>
      </c>
    </row>
    <row r="70" spans="1:3" x14ac:dyDescent="0.25">
      <c r="A70" t="s">
        <v>47</v>
      </c>
      <c r="B70" t="s">
        <v>3135</v>
      </c>
      <c r="C70" s="4">
        <v>5.95</v>
      </c>
    </row>
    <row r="71" spans="1:3" x14ac:dyDescent="0.25">
      <c r="A71" t="s">
        <v>48</v>
      </c>
      <c r="B71" t="s">
        <v>3136</v>
      </c>
      <c r="C71" s="4">
        <v>5.95</v>
      </c>
    </row>
    <row r="72" spans="1:3" x14ac:dyDescent="0.25">
      <c r="A72" t="s">
        <v>49</v>
      </c>
      <c r="B72" t="s">
        <v>3137</v>
      </c>
      <c r="C72" s="4">
        <v>9.9499999999999993</v>
      </c>
    </row>
    <row r="73" spans="1:3" x14ac:dyDescent="0.25">
      <c r="A73" t="s">
        <v>50</v>
      </c>
      <c r="B73" t="s">
        <v>3138</v>
      </c>
      <c r="C73" s="4">
        <v>9.9499999999999993</v>
      </c>
    </row>
    <row r="74" spans="1:3" x14ac:dyDescent="0.25">
      <c r="A74" t="s">
        <v>51</v>
      </c>
      <c r="B74" t="s">
        <v>3139</v>
      </c>
      <c r="C74" s="4">
        <v>5.95</v>
      </c>
    </row>
    <row r="75" spans="1:3" x14ac:dyDescent="0.25">
      <c r="A75" t="s">
        <v>52</v>
      </c>
      <c r="B75" t="s">
        <v>3140</v>
      </c>
      <c r="C75" s="4">
        <v>9.9499999999999993</v>
      </c>
    </row>
    <row r="76" spans="1:3" ht="15.75" customHeight="1" x14ac:dyDescent="0.25">
      <c r="A76" t="s">
        <v>54</v>
      </c>
      <c r="B76" t="s">
        <v>3142</v>
      </c>
      <c r="C76" s="4">
        <v>99.95</v>
      </c>
    </row>
    <row r="77" spans="1:3" ht="15.75" x14ac:dyDescent="0.25">
      <c r="A77" s="19" t="s">
        <v>65</v>
      </c>
      <c r="B77" s="17"/>
      <c r="C77" s="18"/>
    </row>
    <row r="78" spans="1:3" ht="15.75" x14ac:dyDescent="0.25">
      <c r="A78" s="16" t="s">
        <v>9</v>
      </c>
      <c r="B78" s="16" t="s">
        <v>10</v>
      </c>
      <c r="C78" s="50" t="s">
        <v>11</v>
      </c>
    </row>
    <row r="79" spans="1:3" x14ac:dyDescent="0.25">
      <c r="A79" t="s">
        <v>66</v>
      </c>
      <c r="B79" t="s">
        <v>3150</v>
      </c>
      <c r="C79" s="4">
        <v>39.950000000000003</v>
      </c>
    </row>
    <row r="80" spans="1:3" x14ac:dyDescent="0.25">
      <c r="A80" t="s">
        <v>67</v>
      </c>
      <c r="B80" t="s">
        <v>3151</v>
      </c>
      <c r="C80" s="4">
        <v>29.95</v>
      </c>
    </row>
    <row r="81" spans="1:3" x14ac:dyDescent="0.25">
      <c r="A81" t="s">
        <v>68</v>
      </c>
      <c r="B81" t="s">
        <v>3152</v>
      </c>
      <c r="C81" s="4">
        <v>29.95</v>
      </c>
    </row>
    <row r="82" spans="1:3" ht="15.75" customHeight="1" x14ac:dyDescent="0.25">
      <c r="A82" t="s">
        <v>69</v>
      </c>
      <c r="B82" t="s">
        <v>3153</v>
      </c>
      <c r="C82" s="4">
        <v>79.95</v>
      </c>
    </row>
    <row r="83" spans="1:3" ht="15.75" customHeight="1" x14ac:dyDescent="0.25">
      <c r="A83" t="s">
        <v>70</v>
      </c>
      <c r="B83" t="s">
        <v>3154</v>
      </c>
      <c r="C83" s="4">
        <v>284.95</v>
      </c>
    </row>
    <row r="84" spans="1:3" ht="15.75" customHeight="1" x14ac:dyDescent="0.25">
      <c r="A84" t="s">
        <v>71</v>
      </c>
      <c r="B84" t="s">
        <v>3122</v>
      </c>
      <c r="C84" s="4">
        <v>49.95</v>
      </c>
    </row>
    <row r="85" spans="1:3" ht="15.75" customHeight="1" x14ac:dyDescent="0.25">
      <c r="A85" t="s">
        <v>72</v>
      </c>
      <c r="B85" t="s">
        <v>3107</v>
      </c>
      <c r="C85" s="4">
        <v>28.95</v>
      </c>
    </row>
    <row r="86" spans="1:3" ht="15.75" customHeight="1" x14ac:dyDescent="0.25">
      <c r="A86" t="s">
        <v>73</v>
      </c>
      <c r="B86" t="s">
        <v>3155</v>
      </c>
      <c r="C86" s="4">
        <v>56.95</v>
      </c>
    </row>
    <row r="87" spans="1:3" ht="15.75" customHeight="1" x14ac:dyDescent="0.25">
      <c r="A87" t="s">
        <v>74</v>
      </c>
      <c r="B87" t="s">
        <v>3156</v>
      </c>
      <c r="C87" s="4">
        <v>39.950000000000003</v>
      </c>
    </row>
    <row r="88" spans="1:3" ht="15.75" customHeight="1" x14ac:dyDescent="0.25">
      <c r="A88" t="s">
        <v>75</v>
      </c>
      <c r="B88" t="s">
        <v>3157</v>
      </c>
      <c r="C88" s="4">
        <v>29.95</v>
      </c>
    </row>
    <row r="89" spans="1:3" ht="15.75" customHeight="1" x14ac:dyDescent="0.25">
      <c r="A89" t="s">
        <v>76</v>
      </c>
      <c r="B89" t="s">
        <v>3127</v>
      </c>
      <c r="C89" s="4">
        <v>9.9499999999999993</v>
      </c>
    </row>
    <row r="90" spans="1:3" ht="15.75" customHeight="1" x14ac:dyDescent="0.25">
      <c r="A90" t="s">
        <v>77</v>
      </c>
      <c r="B90" t="s">
        <v>3129</v>
      </c>
      <c r="C90" s="4">
        <v>39.950000000000003</v>
      </c>
    </row>
    <row r="91" spans="1:3" ht="15.75" customHeight="1" x14ac:dyDescent="0.25">
      <c r="A91" t="s">
        <v>78</v>
      </c>
      <c r="B91" t="s">
        <v>3131</v>
      </c>
      <c r="C91" s="4">
        <v>24.95</v>
      </c>
    </row>
    <row r="92" spans="1:3" ht="15.75" customHeight="1" x14ac:dyDescent="0.25">
      <c r="A92" t="s">
        <v>79</v>
      </c>
      <c r="B92" t="s">
        <v>3158</v>
      </c>
      <c r="C92" s="4">
        <v>45.95</v>
      </c>
    </row>
    <row r="93" spans="1:3" ht="15.75" customHeight="1" x14ac:dyDescent="0.25">
      <c r="A93" t="s">
        <v>80</v>
      </c>
      <c r="B93" t="s">
        <v>3159</v>
      </c>
      <c r="C93" s="4">
        <v>13.95</v>
      </c>
    </row>
    <row r="94" spans="1:3" ht="15.75" customHeight="1" x14ac:dyDescent="0.25">
      <c r="A94" t="s">
        <v>81</v>
      </c>
      <c r="B94" t="s">
        <v>3160</v>
      </c>
      <c r="C94" s="4">
        <v>13.95</v>
      </c>
    </row>
    <row r="95" spans="1:3" ht="15.75" customHeight="1" x14ac:dyDescent="0.25">
      <c r="A95" t="s">
        <v>82</v>
      </c>
      <c r="B95" t="s">
        <v>3136</v>
      </c>
      <c r="C95" s="4">
        <v>15.95</v>
      </c>
    </row>
    <row r="96" spans="1:3" ht="15.75" customHeight="1" x14ac:dyDescent="0.25">
      <c r="A96" t="s">
        <v>83</v>
      </c>
      <c r="B96" t="s">
        <v>3135</v>
      </c>
      <c r="C96" s="4">
        <v>15.95</v>
      </c>
    </row>
    <row r="97" spans="1:3" ht="15.75" customHeight="1" x14ac:dyDescent="0.25">
      <c r="A97" t="s">
        <v>84</v>
      </c>
      <c r="B97" t="s">
        <v>3116</v>
      </c>
      <c r="C97" s="4">
        <v>19.95</v>
      </c>
    </row>
    <row r="98" spans="1:3" ht="15.75" customHeight="1" x14ac:dyDescent="0.25">
      <c r="A98" t="s">
        <v>85</v>
      </c>
      <c r="B98" t="s">
        <v>3161</v>
      </c>
      <c r="C98" s="4">
        <v>11.95</v>
      </c>
    </row>
    <row r="99" spans="1:3" ht="15.75" customHeight="1" x14ac:dyDescent="0.25">
      <c r="A99" t="s">
        <v>86</v>
      </c>
      <c r="B99" t="s">
        <v>3162</v>
      </c>
      <c r="C99" s="4">
        <v>11.95</v>
      </c>
    </row>
    <row r="100" spans="1:3" ht="15.75" customHeight="1" x14ac:dyDescent="0.25">
      <c r="A100" t="s">
        <v>87</v>
      </c>
      <c r="B100" t="s">
        <v>3163</v>
      </c>
      <c r="C100" s="4">
        <v>19.95</v>
      </c>
    </row>
    <row r="101" spans="1:3" ht="15.75" customHeight="1" x14ac:dyDescent="0.25">
      <c r="A101" t="s">
        <v>88</v>
      </c>
      <c r="B101" t="s">
        <v>3164</v>
      </c>
      <c r="C101" s="4">
        <v>9.9499999999999993</v>
      </c>
    </row>
    <row r="102" spans="1:3" ht="15.75" customHeight="1" x14ac:dyDescent="0.25">
      <c r="A102" t="s">
        <v>89</v>
      </c>
      <c r="B102" t="s">
        <v>3165</v>
      </c>
      <c r="C102" s="4">
        <v>15.95</v>
      </c>
    </row>
    <row r="103" spans="1:3" ht="15.75" customHeight="1" x14ac:dyDescent="0.25">
      <c r="A103" t="s">
        <v>90</v>
      </c>
      <c r="B103" t="s">
        <v>3166</v>
      </c>
      <c r="C103" s="4">
        <v>15.95</v>
      </c>
    </row>
    <row r="104" spans="1:3" ht="15.75" customHeight="1" x14ac:dyDescent="0.25">
      <c r="A104" t="s">
        <v>91</v>
      </c>
      <c r="B104" t="s">
        <v>3167</v>
      </c>
      <c r="C104" s="4">
        <v>15.95</v>
      </c>
    </row>
    <row r="105" spans="1:3" ht="15.75" customHeight="1" x14ac:dyDescent="0.25">
      <c r="A105" t="s">
        <v>92</v>
      </c>
      <c r="B105" t="s">
        <v>3141</v>
      </c>
      <c r="C105" s="4">
        <v>9.9499999999999993</v>
      </c>
    </row>
    <row r="106" spans="1:3" ht="15.75" customHeight="1" x14ac:dyDescent="0.25">
      <c r="A106" t="s">
        <v>54</v>
      </c>
      <c r="B106" t="s">
        <v>3142</v>
      </c>
      <c r="C106" s="4">
        <v>99.95</v>
      </c>
    </row>
    <row r="107" spans="1:3" ht="15.75" x14ac:dyDescent="0.25">
      <c r="A107" s="42" t="s">
        <v>93</v>
      </c>
      <c r="B107" s="17"/>
      <c r="C107" s="18"/>
    </row>
    <row r="108" spans="1:3" ht="15.75" x14ac:dyDescent="0.25">
      <c r="A108" s="16" t="s">
        <v>9</v>
      </c>
      <c r="B108" s="16" t="s">
        <v>10</v>
      </c>
      <c r="C108" s="50" t="s">
        <v>11</v>
      </c>
    </row>
    <row r="109" spans="1:3" ht="15.75" customHeight="1" x14ac:dyDescent="0.25">
      <c r="A109" t="s">
        <v>66</v>
      </c>
      <c r="B109" t="s">
        <v>3150</v>
      </c>
      <c r="C109" s="4">
        <v>39.950000000000003</v>
      </c>
    </row>
    <row r="110" spans="1:3" ht="15.75" customHeight="1" x14ac:dyDescent="0.25">
      <c r="A110" t="s">
        <v>67</v>
      </c>
      <c r="B110" t="s">
        <v>3151</v>
      </c>
      <c r="C110" s="4">
        <v>29.95</v>
      </c>
    </row>
    <row r="111" spans="1:3" ht="15.75" customHeight="1" x14ac:dyDescent="0.25">
      <c r="A111" t="s">
        <v>68</v>
      </c>
      <c r="B111" t="s">
        <v>3152</v>
      </c>
      <c r="C111" s="4">
        <v>29.95</v>
      </c>
    </row>
    <row r="112" spans="1:3" ht="15.75" customHeight="1" x14ac:dyDescent="0.25">
      <c r="A112" t="s">
        <v>94</v>
      </c>
      <c r="B112" t="s">
        <v>3168</v>
      </c>
      <c r="C112" s="4">
        <v>79.95</v>
      </c>
    </row>
    <row r="113" spans="1:3" ht="15.75" customHeight="1" x14ac:dyDescent="0.25">
      <c r="A113" t="s">
        <v>95</v>
      </c>
      <c r="B113" t="s">
        <v>3154</v>
      </c>
      <c r="C113" s="4">
        <v>299.95</v>
      </c>
    </row>
    <row r="114" spans="1:3" ht="15.75" customHeight="1" x14ac:dyDescent="0.25">
      <c r="A114" t="s">
        <v>96</v>
      </c>
      <c r="B114" t="s">
        <v>3122</v>
      </c>
      <c r="C114" s="4">
        <v>49.95</v>
      </c>
    </row>
    <row r="115" spans="1:3" ht="15.75" customHeight="1" x14ac:dyDescent="0.25">
      <c r="A115" s="43" t="s">
        <v>97</v>
      </c>
      <c r="B115" t="s">
        <v>3107</v>
      </c>
      <c r="C115" s="4">
        <v>29.95</v>
      </c>
    </row>
    <row r="116" spans="1:3" ht="15.75" customHeight="1" x14ac:dyDescent="0.25">
      <c r="A116" s="43" t="s">
        <v>98</v>
      </c>
      <c r="B116" t="s">
        <v>3155</v>
      </c>
      <c r="C116" s="4">
        <v>59.95</v>
      </c>
    </row>
    <row r="117" spans="1:3" ht="15.75" customHeight="1" x14ac:dyDescent="0.25">
      <c r="A117" t="s">
        <v>99</v>
      </c>
      <c r="B117" t="s">
        <v>3156</v>
      </c>
      <c r="C117" s="4">
        <v>39.950000000000003</v>
      </c>
    </row>
    <row r="118" spans="1:3" ht="15.75" customHeight="1" x14ac:dyDescent="0.25">
      <c r="A118" s="43" t="s">
        <v>100</v>
      </c>
      <c r="B118" t="s">
        <v>3157</v>
      </c>
      <c r="C118" s="4">
        <v>29.95</v>
      </c>
    </row>
    <row r="119" spans="1:3" ht="15.75" customHeight="1" x14ac:dyDescent="0.25">
      <c r="A119" s="43" t="s">
        <v>101</v>
      </c>
      <c r="B119" t="s">
        <v>3127</v>
      </c>
      <c r="C119" s="4">
        <v>19.95</v>
      </c>
    </row>
    <row r="120" spans="1:3" ht="15.75" customHeight="1" x14ac:dyDescent="0.25">
      <c r="A120" s="43" t="s">
        <v>102</v>
      </c>
      <c r="B120" t="s">
        <v>3129</v>
      </c>
      <c r="C120" s="4">
        <v>39.950000000000003</v>
      </c>
    </row>
    <row r="121" spans="1:3" ht="15.75" customHeight="1" x14ac:dyDescent="0.25">
      <c r="A121" t="s">
        <v>103</v>
      </c>
      <c r="B121" t="s">
        <v>3131</v>
      </c>
      <c r="C121" s="4">
        <v>32.950000000000003</v>
      </c>
    </row>
    <row r="122" spans="1:3" ht="15.75" customHeight="1" x14ac:dyDescent="0.25">
      <c r="A122" s="43" t="s">
        <v>104</v>
      </c>
      <c r="B122" t="s">
        <v>3158</v>
      </c>
      <c r="C122" s="4">
        <v>39.950000000000003</v>
      </c>
    </row>
    <row r="123" spans="1:3" ht="15.75" customHeight="1" x14ac:dyDescent="0.25">
      <c r="A123" t="s">
        <v>105</v>
      </c>
      <c r="B123" t="s">
        <v>3135</v>
      </c>
      <c r="C123" s="4">
        <v>17.95</v>
      </c>
    </row>
    <row r="124" spans="1:3" ht="15.75" customHeight="1" x14ac:dyDescent="0.25">
      <c r="A124" s="43" t="s">
        <v>106</v>
      </c>
      <c r="B124" t="s">
        <v>3136</v>
      </c>
      <c r="C124" s="4">
        <v>17.95</v>
      </c>
    </row>
    <row r="125" spans="1:3" ht="15.75" customHeight="1" x14ac:dyDescent="0.25">
      <c r="A125" s="43" t="s">
        <v>107</v>
      </c>
      <c r="B125" t="s">
        <v>3116</v>
      </c>
      <c r="C125" s="4">
        <v>25.95</v>
      </c>
    </row>
    <row r="126" spans="1:3" ht="15.75" customHeight="1" x14ac:dyDescent="0.25">
      <c r="A126" t="s">
        <v>108</v>
      </c>
      <c r="B126" t="s">
        <v>3169</v>
      </c>
      <c r="C126" s="4">
        <v>15.95</v>
      </c>
    </row>
    <row r="127" spans="1:3" ht="15.75" customHeight="1" x14ac:dyDescent="0.25">
      <c r="A127" t="s">
        <v>109</v>
      </c>
      <c r="B127" t="s">
        <v>3170</v>
      </c>
      <c r="C127" s="4">
        <v>13.95</v>
      </c>
    </row>
    <row r="128" spans="1:3" ht="15.75" customHeight="1" x14ac:dyDescent="0.25">
      <c r="A128" s="43" t="s">
        <v>110</v>
      </c>
      <c r="B128" t="s">
        <v>3114</v>
      </c>
      <c r="C128" s="4">
        <v>29.95</v>
      </c>
    </row>
    <row r="129" spans="1:3" ht="15.75" customHeight="1" x14ac:dyDescent="0.25">
      <c r="A129" s="43" t="s">
        <v>111</v>
      </c>
      <c r="B129" t="s">
        <v>3165</v>
      </c>
      <c r="C129" s="4">
        <v>19.95</v>
      </c>
    </row>
    <row r="130" spans="1:3" ht="15.75" customHeight="1" x14ac:dyDescent="0.25">
      <c r="A130" s="43" t="s">
        <v>112</v>
      </c>
      <c r="B130" t="s">
        <v>3166</v>
      </c>
      <c r="C130" s="4">
        <v>19.95</v>
      </c>
    </row>
    <row r="131" spans="1:3" ht="15.75" customHeight="1" x14ac:dyDescent="0.25">
      <c r="A131" t="s">
        <v>54</v>
      </c>
      <c r="B131" t="s">
        <v>3142</v>
      </c>
      <c r="C131" s="4">
        <v>99.95</v>
      </c>
    </row>
    <row r="132" spans="1:3" ht="15.75" customHeight="1" x14ac:dyDescent="0.25">
      <c r="A132" s="19" t="s">
        <v>113</v>
      </c>
      <c r="B132" s="17"/>
      <c r="C132" s="18"/>
    </row>
    <row r="133" spans="1:3" ht="15.75" customHeight="1" x14ac:dyDescent="0.25">
      <c r="A133" s="16" t="s">
        <v>9</v>
      </c>
      <c r="B133" s="16" t="s">
        <v>10</v>
      </c>
      <c r="C133" s="50" t="s">
        <v>11</v>
      </c>
    </row>
    <row r="134" spans="1:3" ht="15.75" customHeight="1" x14ac:dyDescent="0.25">
      <c r="A134" t="s">
        <v>27</v>
      </c>
      <c r="B134" t="s">
        <v>3117</v>
      </c>
      <c r="C134" s="4">
        <v>39.950000000000003</v>
      </c>
    </row>
    <row r="135" spans="1:3" ht="15.75" customHeight="1" x14ac:dyDescent="0.25">
      <c r="A135" t="s">
        <v>114</v>
      </c>
      <c r="B135" t="s">
        <v>3171</v>
      </c>
      <c r="C135" s="4">
        <v>28.95</v>
      </c>
    </row>
    <row r="136" spans="1:3" ht="15.75" customHeight="1" x14ac:dyDescent="0.25">
      <c r="A136" t="s">
        <v>115</v>
      </c>
      <c r="B136" t="s">
        <v>3154</v>
      </c>
      <c r="C136" s="4">
        <v>29.95</v>
      </c>
    </row>
    <row r="137" spans="1:3" ht="15.75" customHeight="1" x14ac:dyDescent="0.25">
      <c r="A137" t="s">
        <v>116</v>
      </c>
      <c r="B137" t="s">
        <v>3122</v>
      </c>
      <c r="C137" s="4">
        <v>49.95</v>
      </c>
    </row>
    <row r="138" spans="1:3" ht="15.75" customHeight="1" x14ac:dyDescent="0.25">
      <c r="A138" t="s">
        <v>117</v>
      </c>
      <c r="B138" t="s">
        <v>3107</v>
      </c>
      <c r="C138" s="4">
        <v>20.95</v>
      </c>
    </row>
    <row r="139" spans="1:3" ht="15.75" customHeight="1" x14ac:dyDescent="0.25">
      <c r="A139" t="s">
        <v>118</v>
      </c>
      <c r="B139" t="s">
        <v>3172</v>
      </c>
      <c r="C139" s="4">
        <v>79.95</v>
      </c>
    </row>
    <row r="140" spans="1:3" ht="15.75" customHeight="1" x14ac:dyDescent="0.25">
      <c r="A140" t="s">
        <v>119</v>
      </c>
      <c r="B140" t="s">
        <v>3157</v>
      </c>
      <c r="C140" s="4">
        <v>26.95</v>
      </c>
    </row>
    <row r="141" spans="1:3" ht="15.75" customHeight="1" x14ac:dyDescent="0.25">
      <c r="A141" t="s">
        <v>120</v>
      </c>
      <c r="B141" t="s">
        <v>3129</v>
      </c>
      <c r="C141" s="4">
        <v>56.95</v>
      </c>
    </row>
    <row r="142" spans="1:3" ht="15.75" customHeight="1" x14ac:dyDescent="0.25">
      <c r="A142" t="s">
        <v>121</v>
      </c>
      <c r="B142" t="s">
        <v>3131</v>
      </c>
      <c r="C142" s="4">
        <v>28.95</v>
      </c>
    </row>
    <row r="143" spans="1:3" ht="15.75" customHeight="1" x14ac:dyDescent="0.25">
      <c r="A143" t="s">
        <v>122</v>
      </c>
      <c r="B143" t="s">
        <v>3158</v>
      </c>
      <c r="C143" s="4">
        <v>34.950000000000003</v>
      </c>
    </row>
    <row r="144" spans="1:3" ht="15.75" customHeight="1" x14ac:dyDescent="0.25">
      <c r="A144" t="s">
        <v>123</v>
      </c>
      <c r="B144" t="s">
        <v>3173</v>
      </c>
      <c r="C144" s="4">
        <v>15.95</v>
      </c>
    </row>
    <row r="145" spans="1:3" ht="15.75" customHeight="1" x14ac:dyDescent="0.25">
      <c r="A145" t="s">
        <v>124</v>
      </c>
      <c r="B145" t="s">
        <v>3167</v>
      </c>
      <c r="C145" s="4">
        <v>13.95</v>
      </c>
    </row>
    <row r="146" spans="1:3" ht="15.75" customHeight="1" x14ac:dyDescent="0.25">
      <c r="A146" t="s">
        <v>125</v>
      </c>
      <c r="B146" t="s">
        <v>3174</v>
      </c>
      <c r="C146" s="4">
        <v>18.95</v>
      </c>
    </row>
    <row r="147" spans="1:3" ht="15.75" customHeight="1" x14ac:dyDescent="0.25">
      <c r="A147" t="s">
        <v>126</v>
      </c>
      <c r="B147" t="s">
        <v>3136</v>
      </c>
      <c r="C147" s="4">
        <v>11.95</v>
      </c>
    </row>
    <row r="148" spans="1:3" ht="15.75" customHeight="1" x14ac:dyDescent="0.25">
      <c r="A148" t="s">
        <v>127</v>
      </c>
      <c r="B148" t="s">
        <v>3135</v>
      </c>
      <c r="C148" s="4">
        <v>11.95</v>
      </c>
    </row>
    <row r="149" spans="1:3" ht="15.75" customHeight="1" x14ac:dyDescent="0.25">
      <c r="A149" t="s">
        <v>128</v>
      </c>
      <c r="B149" t="s">
        <v>3165</v>
      </c>
      <c r="C149" s="4">
        <v>11.95</v>
      </c>
    </row>
    <row r="150" spans="1:3" ht="15.75" customHeight="1" x14ac:dyDescent="0.25">
      <c r="A150" t="s">
        <v>129</v>
      </c>
      <c r="B150" t="s">
        <v>3164</v>
      </c>
      <c r="C150" s="4">
        <v>13.95</v>
      </c>
    </row>
    <row r="151" spans="1:3" ht="15.75" customHeight="1" x14ac:dyDescent="0.25">
      <c r="A151" t="s">
        <v>130</v>
      </c>
      <c r="B151" t="s">
        <v>3141</v>
      </c>
      <c r="C151" s="4">
        <v>11.95</v>
      </c>
    </row>
    <row r="152" spans="1:3" ht="15.75" customHeight="1" x14ac:dyDescent="0.25">
      <c r="A152" t="s">
        <v>54</v>
      </c>
      <c r="B152" t="s">
        <v>3142</v>
      </c>
      <c r="C152" s="4">
        <v>99.95</v>
      </c>
    </row>
    <row r="153" spans="1:3" ht="15.75" customHeight="1" x14ac:dyDescent="0.25">
      <c r="A153" s="19" t="s">
        <v>131</v>
      </c>
      <c r="B153" s="17"/>
      <c r="C153" s="18"/>
    </row>
    <row r="154" spans="1:3" ht="15.75" x14ac:dyDescent="0.25">
      <c r="A154" s="16" t="s">
        <v>9</v>
      </c>
      <c r="B154" s="16" t="s">
        <v>10</v>
      </c>
      <c r="C154" s="50" t="s">
        <v>11</v>
      </c>
    </row>
    <row r="155" spans="1:3" ht="15.75" customHeight="1" x14ac:dyDescent="0.25">
      <c r="A155" t="s">
        <v>27</v>
      </c>
      <c r="B155" t="s">
        <v>3117</v>
      </c>
      <c r="C155" s="4">
        <v>39.950000000000003</v>
      </c>
    </row>
    <row r="156" spans="1:3" ht="15.75" customHeight="1" x14ac:dyDescent="0.25">
      <c r="A156" t="s">
        <v>132</v>
      </c>
      <c r="B156" t="s">
        <v>3153</v>
      </c>
      <c r="C156" s="4">
        <v>49.95</v>
      </c>
    </row>
    <row r="157" spans="1:3" ht="15.75" customHeight="1" x14ac:dyDescent="0.25">
      <c r="A157" t="s">
        <v>133</v>
      </c>
      <c r="B157" t="s">
        <v>3154</v>
      </c>
      <c r="C157" s="4">
        <v>79.95</v>
      </c>
    </row>
    <row r="158" spans="1:3" x14ac:dyDescent="0.25">
      <c r="A158" t="s">
        <v>134</v>
      </c>
      <c r="B158" t="s">
        <v>3122</v>
      </c>
      <c r="C158" s="4">
        <v>49.95</v>
      </c>
    </row>
    <row r="159" spans="1:3" ht="15.75" customHeight="1" x14ac:dyDescent="0.25">
      <c r="A159" t="s">
        <v>135</v>
      </c>
      <c r="B159" t="s">
        <v>3107</v>
      </c>
      <c r="C159" s="4">
        <v>19.95</v>
      </c>
    </row>
    <row r="160" spans="1:3" ht="15.75" customHeight="1" x14ac:dyDescent="0.25">
      <c r="A160" t="s">
        <v>136</v>
      </c>
      <c r="B160" t="s">
        <v>3172</v>
      </c>
      <c r="C160" s="4">
        <v>69.95</v>
      </c>
    </row>
    <row r="161" spans="1:3" ht="15.75" customHeight="1" x14ac:dyDescent="0.25">
      <c r="A161" t="s">
        <v>137</v>
      </c>
      <c r="B161" t="s">
        <v>3157</v>
      </c>
      <c r="C161" s="4">
        <v>15.95</v>
      </c>
    </row>
    <row r="162" spans="1:3" ht="15.75" customHeight="1" x14ac:dyDescent="0.25">
      <c r="A162" t="s">
        <v>138</v>
      </c>
      <c r="B162" t="s">
        <v>3127</v>
      </c>
      <c r="C162" s="4">
        <v>9.9499999999999993</v>
      </c>
    </row>
    <row r="163" spans="1:3" ht="15.75" customHeight="1" x14ac:dyDescent="0.25">
      <c r="A163" t="s">
        <v>139</v>
      </c>
      <c r="B163" t="s">
        <v>3129</v>
      </c>
      <c r="C163" s="4">
        <v>39.950000000000003</v>
      </c>
    </row>
    <row r="164" spans="1:3" ht="15.75" customHeight="1" x14ac:dyDescent="0.25">
      <c r="A164" t="s">
        <v>140</v>
      </c>
      <c r="B164" t="s">
        <v>3131</v>
      </c>
      <c r="C164" s="4">
        <v>19.95</v>
      </c>
    </row>
    <row r="165" spans="1:3" ht="15.75" customHeight="1" x14ac:dyDescent="0.25">
      <c r="A165" s="43" t="s">
        <v>3076</v>
      </c>
      <c r="B165" t="s">
        <v>3175</v>
      </c>
      <c r="C165" s="4">
        <v>12.95</v>
      </c>
    </row>
    <row r="166" spans="1:3" ht="15.75" customHeight="1" x14ac:dyDescent="0.25">
      <c r="A166" t="s">
        <v>141</v>
      </c>
      <c r="B166" t="s">
        <v>3165</v>
      </c>
      <c r="C166" s="4">
        <v>9.9499999999999993</v>
      </c>
    </row>
    <row r="167" spans="1:3" ht="15.75" customHeight="1" x14ac:dyDescent="0.25">
      <c r="A167" t="s">
        <v>142</v>
      </c>
      <c r="B167" t="s">
        <v>3116</v>
      </c>
      <c r="C167" s="4">
        <v>9.9499999999999993</v>
      </c>
    </row>
    <row r="168" spans="1:3" ht="15.75" customHeight="1" x14ac:dyDescent="0.25">
      <c r="A168" t="s">
        <v>143</v>
      </c>
      <c r="B168" t="s">
        <v>3112</v>
      </c>
      <c r="C168" s="4">
        <v>9.9499999999999993</v>
      </c>
    </row>
    <row r="169" spans="1:3" ht="15.75" customHeight="1" x14ac:dyDescent="0.25">
      <c r="A169" t="s">
        <v>144</v>
      </c>
      <c r="B169" t="s">
        <v>3174</v>
      </c>
      <c r="C169" s="4">
        <v>15.95</v>
      </c>
    </row>
    <row r="170" spans="1:3" ht="15.75" customHeight="1" x14ac:dyDescent="0.25">
      <c r="A170" t="s">
        <v>145</v>
      </c>
      <c r="B170" t="s">
        <v>3135</v>
      </c>
      <c r="C170" s="4">
        <v>9.9499999999999993</v>
      </c>
    </row>
    <row r="171" spans="1:3" ht="15.75" customHeight="1" x14ac:dyDescent="0.25">
      <c r="A171" t="s">
        <v>146</v>
      </c>
      <c r="B171" t="s">
        <v>3136</v>
      </c>
      <c r="C171" s="4">
        <v>9.9499999999999993</v>
      </c>
    </row>
    <row r="172" spans="1:3" ht="15.75" customHeight="1" x14ac:dyDescent="0.25">
      <c r="A172" t="s">
        <v>147</v>
      </c>
      <c r="B172" t="s">
        <v>3167</v>
      </c>
      <c r="C172" s="4">
        <v>18.95</v>
      </c>
    </row>
    <row r="173" spans="1:3" ht="15.75" customHeight="1" x14ac:dyDescent="0.25">
      <c r="A173" t="s">
        <v>148</v>
      </c>
      <c r="B173" t="s">
        <v>3141</v>
      </c>
      <c r="C173" s="4">
        <v>9.9499999999999993</v>
      </c>
    </row>
    <row r="174" spans="1:3" ht="15.75" customHeight="1" x14ac:dyDescent="0.25">
      <c r="A174" t="s">
        <v>54</v>
      </c>
      <c r="B174" t="s">
        <v>3142</v>
      </c>
      <c r="C174" s="4">
        <v>99.95</v>
      </c>
    </row>
    <row r="175" spans="1:3" ht="15.75" customHeight="1" x14ac:dyDescent="0.25">
      <c r="A175" s="19" t="s">
        <v>149</v>
      </c>
      <c r="B175" s="17"/>
      <c r="C175" s="18"/>
    </row>
    <row r="176" spans="1:3" ht="15.75" customHeight="1" x14ac:dyDescent="0.25">
      <c r="A176" s="16" t="s">
        <v>9</v>
      </c>
      <c r="B176" s="16" t="s">
        <v>10</v>
      </c>
      <c r="C176" s="50" t="s">
        <v>11</v>
      </c>
    </row>
    <row r="177" spans="1:3" ht="15.75" customHeight="1" x14ac:dyDescent="0.25">
      <c r="A177" t="s">
        <v>27</v>
      </c>
      <c r="B177" t="s">
        <v>3117</v>
      </c>
      <c r="C177" s="4">
        <v>39.950000000000003</v>
      </c>
    </row>
    <row r="178" spans="1:3" ht="15.75" customHeight="1" x14ac:dyDescent="0.25">
      <c r="A178" t="s">
        <v>132</v>
      </c>
      <c r="B178" t="s">
        <v>3153</v>
      </c>
      <c r="C178" s="4">
        <v>49.95</v>
      </c>
    </row>
    <row r="179" spans="1:3" ht="15.75" customHeight="1" x14ac:dyDescent="0.25">
      <c r="A179" s="43" t="s">
        <v>150</v>
      </c>
      <c r="B179" t="s">
        <v>3154</v>
      </c>
      <c r="C179" s="4">
        <v>79.95</v>
      </c>
    </row>
    <row r="180" spans="1:3" ht="15.75" customHeight="1" x14ac:dyDescent="0.25">
      <c r="A180" t="s">
        <v>151</v>
      </c>
      <c r="B180" t="s">
        <v>3176</v>
      </c>
      <c r="C180" s="4">
        <v>129.94999999999999</v>
      </c>
    </row>
    <row r="181" spans="1:3" ht="15.75" customHeight="1" x14ac:dyDescent="0.25">
      <c r="A181" t="s">
        <v>152</v>
      </c>
      <c r="B181" t="s">
        <v>3107</v>
      </c>
      <c r="C181" s="4">
        <v>17.95</v>
      </c>
    </row>
    <row r="182" spans="1:3" ht="15.75" customHeight="1" x14ac:dyDescent="0.25">
      <c r="A182" t="s">
        <v>136</v>
      </c>
      <c r="B182" t="s">
        <v>3172</v>
      </c>
      <c r="C182" s="4">
        <v>69.95</v>
      </c>
    </row>
    <row r="183" spans="1:3" ht="15.75" customHeight="1" x14ac:dyDescent="0.25">
      <c r="A183" t="s">
        <v>137</v>
      </c>
      <c r="B183" t="s">
        <v>3157</v>
      </c>
      <c r="C183" s="4">
        <v>15.95</v>
      </c>
    </row>
    <row r="184" spans="1:3" ht="15.75" customHeight="1" x14ac:dyDescent="0.25">
      <c r="A184" t="s">
        <v>138</v>
      </c>
      <c r="B184" t="s">
        <v>3127</v>
      </c>
      <c r="C184" s="4">
        <v>9.9499999999999993</v>
      </c>
    </row>
    <row r="185" spans="1:3" ht="15.75" customHeight="1" x14ac:dyDescent="0.25">
      <c r="A185" t="s">
        <v>139</v>
      </c>
      <c r="B185" t="s">
        <v>3129</v>
      </c>
      <c r="C185" s="4">
        <v>39.950000000000003</v>
      </c>
    </row>
    <row r="186" spans="1:3" ht="15.75" customHeight="1" x14ac:dyDescent="0.25">
      <c r="A186" t="s">
        <v>140</v>
      </c>
      <c r="B186" t="s">
        <v>3131</v>
      </c>
      <c r="C186" s="4">
        <v>19.95</v>
      </c>
    </row>
    <row r="187" spans="1:3" ht="15.75" customHeight="1" x14ac:dyDescent="0.25">
      <c r="A187" s="43" t="s">
        <v>3076</v>
      </c>
      <c r="B187" t="s">
        <v>3175</v>
      </c>
      <c r="C187" s="4">
        <v>12.95</v>
      </c>
    </row>
    <row r="188" spans="1:3" ht="15.75" customHeight="1" x14ac:dyDescent="0.25">
      <c r="A188" t="s">
        <v>144</v>
      </c>
      <c r="B188" t="s">
        <v>3174</v>
      </c>
      <c r="C188" s="4">
        <v>15.95</v>
      </c>
    </row>
    <row r="189" spans="1:3" ht="15.75" customHeight="1" x14ac:dyDescent="0.25">
      <c r="A189" t="s">
        <v>145</v>
      </c>
      <c r="B189" t="s">
        <v>3135</v>
      </c>
      <c r="C189" s="4">
        <v>9.9499999999999993</v>
      </c>
    </row>
    <row r="190" spans="1:3" ht="15.75" customHeight="1" x14ac:dyDescent="0.25">
      <c r="A190" t="s">
        <v>146</v>
      </c>
      <c r="B190" t="s">
        <v>3136</v>
      </c>
      <c r="C190" s="4">
        <v>9.9499999999999993</v>
      </c>
    </row>
    <row r="191" spans="1:3" ht="15.75" customHeight="1" x14ac:dyDescent="0.25">
      <c r="A191" t="s">
        <v>141</v>
      </c>
      <c r="B191" t="s">
        <v>3165</v>
      </c>
      <c r="C191" s="4">
        <v>9.9499999999999993</v>
      </c>
    </row>
    <row r="192" spans="1:3" ht="15.75" customHeight="1" x14ac:dyDescent="0.25">
      <c r="A192" t="s">
        <v>142</v>
      </c>
      <c r="B192" t="s">
        <v>3116</v>
      </c>
      <c r="C192" s="4">
        <v>9.9499999999999993</v>
      </c>
    </row>
    <row r="193" spans="1:3" ht="15.75" customHeight="1" x14ac:dyDescent="0.25">
      <c r="A193" t="s">
        <v>143</v>
      </c>
      <c r="B193" t="s">
        <v>3112</v>
      </c>
      <c r="C193" s="4">
        <v>9.9499999999999993</v>
      </c>
    </row>
    <row r="194" spans="1:3" ht="15.75" customHeight="1" x14ac:dyDescent="0.25">
      <c r="A194" t="s">
        <v>147</v>
      </c>
      <c r="B194" t="s">
        <v>3167</v>
      </c>
      <c r="C194" s="4">
        <v>18.95</v>
      </c>
    </row>
    <row r="195" spans="1:3" ht="15.75" customHeight="1" x14ac:dyDescent="0.25">
      <c r="A195" t="s">
        <v>153</v>
      </c>
      <c r="B195" t="s">
        <v>3141</v>
      </c>
      <c r="C195" s="4">
        <v>11.95</v>
      </c>
    </row>
    <row r="196" spans="1:3" ht="15.75" customHeight="1" x14ac:dyDescent="0.25">
      <c r="A196" t="s">
        <v>54</v>
      </c>
      <c r="B196" t="s">
        <v>3142</v>
      </c>
      <c r="C196" s="4">
        <v>99.95</v>
      </c>
    </row>
    <row r="197" spans="1:3" ht="15.75" customHeight="1" x14ac:dyDescent="0.25">
      <c r="A197" s="19" t="s">
        <v>154</v>
      </c>
      <c r="B197" s="17"/>
      <c r="C197" s="18"/>
    </row>
    <row r="198" spans="1:3" ht="15.75" customHeight="1" x14ac:dyDescent="0.25">
      <c r="A198" s="16" t="s">
        <v>9</v>
      </c>
      <c r="B198" s="16" t="s">
        <v>10</v>
      </c>
      <c r="C198" s="50" t="s">
        <v>11</v>
      </c>
    </row>
    <row r="199" spans="1:3" ht="15.75" customHeight="1" x14ac:dyDescent="0.25">
      <c r="A199" t="s">
        <v>155</v>
      </c>
      <c r="B199" t="s">
        <v>3177</v>
      </c>
      <c r="C199" s="4">
        <v>49.95</v>
      </c>
    </row>
    <row r="200" spans="1:3" ht="15.75" customHeight="1" x14ac:dyDescent="0.25">
      <c r="A200" t="s">
        <v>67</v>
      </c>
      <c r="B200" t="s">
        <v>3151</v>
      </c>
      <c r="C200" s="4">
        <v>29.95</v>
      </c>
    </row>
    <row r="201" spans="1:3" ht="15.75" customHeight="1" x14ac:dyDescent="0.25">
      <c r="A201" t="s">
        <v>68</v>
      </c>
      <c r="B201" t="s">
        <v>3152</v>
      </c>
      <c r="C201" s="4">
        <v>29.95</v>
      </c>
    </row>
    <row r="202" spans="1:3" ht="15.75" customHeight="1" x14ac:dyDescent="0.25">
      <c r="A202" t="s">
        <v>156</v>
      </c>
      <c r="B202" t="s">
        <v>3153</v>
      </c>
      <c r="C202" s="4">
        <v>69.95</v>
      </c>
    </row>
    <row r="203" spans="1:3" ht="15.75" customHeight="1" x14ac:dyDescent="0.25">
      <c r="A203" t="s">
        <v>157</v>
      </c>
      <c r="B203" t="s">
        <v>3154</v>
      </c>
      <c r="C203" s="4">
        <v>199.95</v>
      </c>
    </row>
    <row r="204" spans="1:3" ht="15.75" customHeight="1" x14ac:dyDescent="0.25">
      <c r="A204" t="s">
        <v>158</v>
      </c>
      <c r="B204" t="s">
        <v>3122</v>
      </c>
      <c r="C204" s="4">
        <v>49.95</v>
      </c>
    </row>
    <row r="205" spans="1:3" ht="15.75" customHeight="1" x14ac:dyDescent="0.25">
      <c r="A205" t="s">
        <v>159</v>
      </c>
      <c r="B205" t="s">
        <v>3107</v>
      </c>
      <c r="C205" s="4">
        <v>19.95</v>
      </c>
    </row>
    <row r="206" spans="1:3" ht="15.75" customHeight="1" x14ac:dyDescent="0.25">
      <c r="A206" t="s">
        <v>160</v>
      </c>
      <c r="B206" t="s">
        <v>3172</v>
      </c>
      <c r="C206" s="4">
        <v>59.95</v>
      </c>
    </row>
    <row r="207" spans="1:3" ht="15.75" customHeight="1" x14ac:dyDescent="0.25">
      <c r="A207" t="s">
        <v>161</v>
      </c>
      <c r="B207" t="s">
        <v>3157</v>
      </c>
      <c r="C207" s="4">
        <v>29.95</v>
      </c>
    </row>
    <row r="208" spans="1:3" ht="15.75" customHeight="1" x14ac:dyDescent="0.25">
      <c r="A208" t="s">
        <v>162</v>
      </c>
      <c r="B208" t="s">
        <v>3164</v>
      </c>
      <c r="C208" s="4">
        <v>14.95</v>
      </c>
    </row>
    <row r="209" spans="1:3" ht="15.75" customHeight="1" x14ac:dyDescent="0.25">
      <c r="A209" t="s">
        <v>163</v>
      </c>
      <c r="B209" t="s">
        <v>3129</v>
      </c>
      <c r="C209" s="4">
        <v>39.950000000000003</v>
      </c>
    </row>
    <row r="210" spans="1:3" ht="15.75" customHeight="1" x14ac:dyDescent="0.25">
      <c r="A210" t="s">
        <v>164</v>
      </c>
      <c r="B210" t="s">
        <v>3131</v>
      </c>
      <c r="C210" s="4">
        <v>29.95</v>
      </c>
    </row>
    <row r="211" spans="1:3" ht="15.75" customHeight="1" x14ac:dyDescent="0.25">
      <c r="A211" t="s">
        <v>165</v>
      </c>
      <c r="B211" t="s">
        <v>3158</v>
      </c>
      <c r="C211" s="4">
        <v>19.95</v>
      </c>
    </row>
    <row r="212" spans="1:3" ht="15.75" customHeight="1" x14ac:dyDescent="0.25">
      <c r="A212" t="s">
        <v>166</v>
      </c>
      <c r="B212" t="s">
        <v>3116</v>
      </c>
      <c r="C212" s="4">
        <v>19.95</v>
      </c>
    </row>
    <row r="213" spans="1:3" ht="15.75" customHeight="1" x14ac:dyDescent="0.25">
      <c r="A213" t="s">
        <v>167</v>
      </c>
      <c r="B213" t="s">
        <v>3178</v>
      </c>
      <c r="C213" s="4">
        <v>9.9499999999999993</v>
      </c>
    </row>
    <row r="214" spans="1:3" ht="15.75" customHeight="1" x14ac:dyDescent="0.25">
      <c r="A214" t="s">
        <v>168</v>
      </c>
      <c r="B214" t="s">
        <v>3179</v>
      </c>
      <c r="C214" s="4">
        <v>9.9499999999999993</v>
      </c>
    </row>
    <row r="215" spans="1:3" ht="15.75" customHeight="1" x14ac:dyDescent="0.25">
      <c r="A215" t="s">
        <v>169</v>
      </c>
      <c r="B215" t="s">
        <v>3136</v>
      </c>
      <c r="C215" s="4">
        <v>13.95</v>
      </c>
    </row>
    <row r="216" spans="1:3" ht="15.75" customHeight="1" x14ac:dyDescent="0.25">
      <c r="A216" t="s">
        <v>170</v>
      </c>
      <c r="B216" t="s">
        <v>3135</v>
      </c>
      <c r="C216" s="4">
        <v>13.95</v>
      </c>
    </row>
    <row r="217" spans="1:3" ht="15.75" customHeight="1" x14ac:dyDescent="0.25">
      <c r="A217" s="1" t="s">
        <v>171</v>
      </c>
      <c r="B217" t="s">
        <v>3114</v>
      </c>
      <c r="C217" s="4">
        <v>15.95</v>
      </c>
    </row>
    <row r="218" spans="1:3" ht="15.75" customHeight="1" x14ac:dyDescent="0.25">
      <c r="A218" t="s">
        <v>147</v>
      </c>
      <c r="B218" t="s">
        <v>3167</v>
      </c>
      <c r="C218" s="4">
        <v>18.95</v>
      </c>
    </row>
    <row r="219" spans="1:3" ht="15.75" customHeight="1" x14ac:dyDescent="0.25">
      <c r="A219" t="s">
        <v>172</v>
      </c>
      <c r="B219" t="s">
        <v>3166</v>
      </c>
      <c r="C219" s="4">
        <v>15.95</v>
      </c>
    </row>
    <row r="220" spans="1:3" ht="15.75" customHeight="1" x14ac:dyDescent="0.25">
      <c r="A220" t="s">
        <v>173</v>
      </c>
      <c r="B220" t="s">
        <v>3165</v>
      </c>
      <c r="C220" s="4">
        <v>9.9499999999999993</v>
      </c>
    </row>
    <row r="221" spans="1:3" ht="15.75" customHeight="1" x14ac:dyDescent="0.25">
      <c r="A221" t="s">
        <v>162</v>
      </c>
      <c r="B221" t="s">
        <v>3164</v>
      </c>
      <c r="C221" s="4">
        <v>14.95</v>
      </c>
    </row>
    <row r="222" spans="1:3" ht="15.75" customHeight="1" x14ac:dyDescent="0.25">
      <c r="A222" t="s">
        <v>174</v>
      </c>
      <c r="B222" t="s">
        <v>3141</v>
      </c>
      <c r="C222" s="4">
        <v>13.95</v>
      </c>
    </row>
    <row r="223" spans="1:3" ht="15.75" customHeight="1" x14ac:dyDescent="0.25">
      <c r="A223" t="s">
        <v>54</v>
      </c>
      <c r="B223" t="s">
        <v>3142</v>
      </c>
      <c r="C223" s="4">
        <v>99.95</v>
      </c>
    </row>
    <row r="224" spans="1:3" ht="15.75" customHeight="1" x14ac:dyDescent="0.25">
      <c r="A224" s="19" t="s">
        <v>175</v>
      </c>
      <c r="B224" s="17"/>
      <c r="C224" s="18"/>
    </row>
    <row r="225" spans="1:3" ht="15.75" customHeight="1" x14ac:dyDescent="0.25">
      <c r="A225" s="16" t="s">
        <v>9</v>
      </c>
      <c r="B225" s="16" t="s">
        <v>10</v>
      </c>
      <c r="C225" s="50" t="s">
        <v>11</v>
      </c>
    </row>
    <row r="226" spans="1:3" ht="15.75" customHeight="1" x14ac:dyDescent="0.25">
      <c r="A226" t="s">
        <v>155</v>
      </c>
      <c r="B226" t="s">
        <v>3177</v>
      </c>
      <c r="C226" s="4">
        <v>49.95</v>
      </c>
    </row>
    <row r="227" spans="1:3" ht="15.75" customHeight="1" x14ac:dyDescent="0.25">
      <c r="A227" t="s">
        <v>156</v>
      </c>
      <c r="B227" t="s">
        <v>3153</v>
      </c>
      <c r="C227" s="4">
        <v>69.95</v>
      </c>
    </row>
    <row r="228" spans="1:3" ht="15.75" customHeight="1" x14ac:dyDescent="0.25">
      <c r="A228" t="s">
        <v>176</v>
      </c>
      <c r="B228" t="s">
        <v>3154</v>
      </c>
      <c r="C228" s="4">
        <v>229.95</v>
      </c>
    </row>
    <row r="229" spans="1:3" ht="15.75" customHeight="1" x14ac:dyDescent="0.25">
      <c r="A229" t="s">
        <v>177</v>
      </c>
      <c r="B229" t="s">
        <v>3176</v>
      </c>
      <c r="C229" s="4">
        <v>99.95</v>
      </c>
    </row>
    <row r="230" spans="1:3" ht="15.75" customHeight="1" x14ac:dyDescent="0.25">
      <c r="A230" t="s">
        <v>178</v>
      </c>
      <c r="B230" t="s">
        <v>3107</v>
      </c>
      <c r="C230" s="4">
        <v>17.95</v>
      </c>
    </row>
    <row r="231" spans="1:3" ht="15.75" customHeight="1" x14ac:dyDescent="0.25">
      <c r="A231" t="s">
        <v>160</v>
      </c>
      <c r="B231" t="s">
        <v>3172</v>
      </c>
      <c r="C231" s="4">
        <v>59.95</v>
      </c>
    </row>
    <row r="232" spans="1:3" ht="15.75" customHeight="1" x14ac:dyDescent="0.25">
      <c r="A232" t="s">
        <v>161</v>
      </c>
      <c r="B232" t="s">
        <v>3157</v>
      </c>
      <c r="C232" s="4">
        <v>29.95</v>
      </c>
    </row>
    <row r="233" spans="1:3" ht="15.75" customHeight="1" x14ac:dyDescent="0.25">
      <c r="A233" t="s">
        <v>179</v>
      </c>
      <c r="B233" t="s">
        <v>3127</v>
      </c>
      <c r="C233" s="4">
        <v>15.95</v>
      </c>
    </row>
    <row r="234" spans="1:3" ht="15.75" customHeight="1" x14ac:dyDescent="0.25">
      <c r="A234" t="s">
        <v>163</v>
      </c>
      <c r="B234" t="s">
        <v>3129</v>
      </c>
      <c r="C234" s="4">
        <v>39.950000000000003</v>
      </c>
    </row>
    <row r="235" spans="1:3" ht="15.75" customHeight="1" x14ac:dyDescent="0.25">
      <c r="A235" t="s">
        <v>164</v>
      </c>
      <c r="B235" t="s">
        <v>3131</v>
      </c>
      <c r="C235" s="4">
        <v>29.95</v>
      </c>
    </row>
    <row r="236" spans="1:3" ht="15.75" customHeight="1" x14ac:dyDescent="0.25">
      <c r="A236" t="s">
        <v>165</v>
      </c>
      <c r="B236" t="s">
        <v>3158</v>
      </c>
      <c r="C236" s="4">
        <v>19.95</v>
      </c>
    </row>
    <row r="237" spans="1:3" ht="15.75" customHeight="1" x14ac:dyDescent="0.25">
      <c r="A237" t="s">
        <v>166</v>
      </c>
      <c r="B237" t="s">
        <v>3116</v>
      </c>
      <c r="C237" s="4">
        <v>19.95</v>
      </c>
    </row>
    <row r="238" spans="1:3" ht="15.75" customHeight="1" x14ac:dyDescent="0.25">
      <c r="A238" t="s">
        <v>167</v>
      </c>
      <c r="B238" t="s">
        <v>3178</v>
      </c>
      <c r="C238" s="4">
        <v>9.9499999999999993</v>
      </c>
    </row>
    <row r="239" spans="1:3" ht="15.75" customHeight="1" x14ac:dyDescent="0.25">
      <c r="A239" t="s">
        <v>168</v>
      </c>
      <c r="B239" t="s">
        <v>3179</v>
      </c>
      <c r="C239" s="4">
        <v>9.9499999999999993</v>
      </c>
    </row>
    <row r="240" spans="1:3" ht="15.75" customHeight="1" x14ac:dyDescent="0.25">
      <c r="A240" t="s">
        <v>169</v>
      </c>
      <c r="B240" t="s">
        <v>3136</v>
      </c>
      <c r="C240" s="4">
        <v>13.95</v>
      </c>
    </row>
    <row r="241" spans="1:3" ht="15.75" customHeight="1" x14ac:dyDescent="0.25">
      <c r="A241" t="s">
        <v>170</v>
      </c>
      <c r="B241" t="s">
        <v>3135</v>
      </c>
      <c r="C241" s="4">
        <v>13.95</v>
      </c>
    </row>
    <row r="242" spans="1:3" x14ac:dyDescent="0.25">
      <c r="A242" s="6" t="s">
        <v>171</v>
      </c>
      <c r="B242" t="s">
        <v>3114</v>
      </c>
      <c r="C242" s="4">
        <v>15.95</v>
      </c>
    </row>
    <row r="243" spans="1:3" x14ac:dyDescent="0.25">
      <c r="A243" t="s">
        <v>147</v>
      </c>
      <c r="B243" t="s">
        <v>3167</v>
      </c>
      <c r="C243" s="4">
        <v>18.95</v>
      </c>
    </row>
    <row r="244" spans="1:3" ht="15.75" customHeight="1" x14ac:dyDescent="0.25">
      <c r="A244" t="s">
        <v>172</v>
      </c>
      <c r="B244" t="s">
        <v>3166</v>
      </c>
      <c r="C244" s="4">
        <v>15.95</v>
      </c>
    </row>
    <row r="245" spans="1:3" ht="15.75" customHeight="1" x14ac:dyDescent="0.25">
      <c r="A245" t="s">
        <v>173</v>
      </c>
      <c r="B245" t="s">
        <v>3165</v>
      </c>
      <c r="C245" s="4">
        <v>9.9499999999999993</v>
      </c>
    </row>
    <row r="246" spans="1:3" ht="15.75" customHeight="1" x14ac:dyDescent="0.25">
      <c r="A246" t="s">
        <v>162</v>
      </c>
      <c r="B246" t="s">
        <v>3164</v>
      </c>
      <c r="C246" s="4">
        <v>14.95</v>
      </c>
    </row>
    <row r="247" spans="1:3" ht="15.75" customHeight="1" x14ac:dyDescent="0.25">
      <c r="A247" t="s">
        <v>180</v>
      </c>
      <c r="B247" t="s">
        <v>3141</v>
      </c>
      <c r="C247" s="4">
        <v>13.95</v>
      </c>
    </row>
    <row r="248" spans="1:3" ht="15.75" customHeight="1" x14ac:dyDescent="0.25">
      <c r="A248" t="s">
        <v>54</v>
      </c>
      <c r="B248" t="s">
        <v>3142</v>
      </c>
      <c r="C248" s="4">
        <v>99.95</v>
      </c>
    </row>
    <row r="249" spans="1:3" ht="15.75" customHeight="1" x14ac:dyDescent="0.25">
      <c r="A249" s="42" t="s">
        <v>181</v>
      </c>
      <c r="B249" s="17"/>
      <c r="C249" s="18"/>
    </row>
    <row r="250" spans="1:3" ht="15.75" customHeight="1" x14ac:dyDescent="0.25">
      <c r="A250" s="16" t="s">
        <v>9</v>
      </c>
      <c r="B250" s="16" t="s">
        <v>10</v>
      </c>
      <c r="C250" s="50" t="s">
        <v>11</v>
      </c>
    </row>
    <row r="251" spans="1:3" ht="15.75" customHeight="1" x14ac:dyDescent="0.25">
      <c r="A251" t="s">
        <v>155</v>
      </c>
      <c r="B251" t="s">
        <v>3177</v>
      </c>
      <c r="C251" s="4">
        <v>49.95</v>
      </c>
    </row>
    <row r="252" spans="1:3" ht="15.75" customHeight="1" x14ac:dyDescent="0.25">
      <c r="A252" t="s">
        <v>67</v>
      </c>
      <c r="B252" t="s">
        <v>3151</v>
      </c>
      <c r="C252" s="4">
        <v>29.95</v>
      </c>
    </row>
    <row r="253" spans="1:3" ht="15.75" customHeight="1" x14ac:dyDescent="0.25">
      <c r="A253" t="s">
        <v>68</v>
      </c>
      <c r="B253" t="s">
        <v>3152</v>
      </c>
      <c r="C253" s="4">
        <v>29.95</v>
      </c>
    </row>
    <row r="254" spans="1:3" ht="15.75" customHeight="1" x14ac:dyDescent="0.25">
      <c r="A254" t="s">
        <v>156</v>
      </c>
      <c r="B254" t="s">
        <v>3153</v>
      </c>
      <c r="C254" s="4">
        <v>69.95</v>
      </c>
    </row>
    <row r="255" spans="1:3" ht="15.75" customHeight="1" x14ac:dyDescent="0.25">
      <c r="A255" t="s">
        <v>182</v>
      </c>
      <c r="B255" t="s">
        <v>3154</v>
      </c>
      <c r="C255" s="4">
        <v>299.95</v>
      </c>
    </row>
    <row r="256" spans="1:3" ht="15.75" customHeight="1" x14ac:dyDescent="0.25">
      <c r="A256" t="s">
        <v>183</v>
      </c>
      <c r="B256" t="s">
        <v>3122</v>
      </c>
      <c r="C256" s="4">
        <v>49.95</v>
      </c>
    </row>
    <row r="257" spans="1:3" ht="15.75" customHeight="1" x14ac:dyDescent="0.25">
      <c r="A257" t="s">
        <v>159</v>
      </c>
      <c r="B257" t="s">
        <v>3107</v>
      </c>
      <c r="C257" s="4">
        <v>19.95</v>
      </c>
    </row>
    <row r="258" spans="1:3" ht="15.75" customHeight="1" x14ac:dyDescent="0.25">
      <c r="A258" t="s">
        <v>184</v>
      </c>
      <c r="B258" t="s">
        <v>3180</v>
      </c>
      <c r="C258" s="4">
        <v>15.95</v>
      </c>
    </row>
    <row r="259" spans="1:3" ht="15.75" customHeight="1" x14ac:dyDescent="0.25">
      <c r="A259" t="s">
        <v>160</v>
      </c>
      <c r="B259" t="s">
        <v>3172</v>
      </c>
      <c r="C259" s="4">
        <v>59.95</v>
      </c>
    </row>
    <row r="260" spans="1:3" ht="15.75" customHeight="1" x14ac:dyDescent="0.25">
      <c r="A260" t="s">
        <v>161</v>
      </c>
      <c r="B260" t="s">
        <v>3157</v>
      </c>
      <c r="C260" s="4">
        <v>29.95</v>
      </c>
    </row>
    <row r="261" spans="1:3" ht="15.75" customHeight="1" x14ac:dyDescent="0.25">
      <c r="A261" t="s">
        <v>179</v>
      </c>
      <c r="B261" t="s">
        <v>3127</v>
      </c>
      <c r="C261" s="4">
        <v>15.95</v>
      </c>
    </row>
    <row r="262" spans="1:3" ht="15.75" customHeight="1" x14ac:dyDescent="0.25">
      <c r="A262" t="s">
        <v>185</v>
      </c>
      <c r="B262" t="s">
        <v>3129</v>
      </c>
      <c r="C262" s="4">
        <v>39.950000000000003</v>
      </c>
    </row>
    <row r="263" spans="1:3" ht="15.75" customHeight="1" x14ac:dyDescent="0.25">
      <c r="A263" t="s">
        <v>164</v>
      </c>
      <c r="B263" t="s">
        <v>3131</v>
      </c>
      <c r="C263" s="4">
        <v>29.95</v>
      </c>
    </row>
    <row r="264" spans="1:3" ht="15.75" customHeight="1" x14ac:dyDescent="0.25">
      <c r="A264" t="s">
        <v>165</v>
      </c>
      <c r="B264" t="s">
        <v>3158</v>
      </c>
      <c r="C264" s="4">
        <v>19.95</v>
      </c>
    </row>
    <row r="265" spans="1:3" ht="15.75" customHeight="1" x14ac:dyDescent="0.25">
      <c r="A265" t="s">
        <v>186</v>
      </c>
      <c r="B265" t="s">
        <v>3181</v>
      </c>
      <c r="C265" s="4">
        <v>29.95</v>
      </c>
    </row>
    <row r="266" spans="1:3" ht="15.75" customHeight="1" x14ac:dyDescent="0.25">
      <c r="A266" t="s">
        <v>167</v>
      </c>
      <c r="B266" t="s">
        <v>3178</v>
      </c>
      <c r="C266" s="4">
        <v>9.9499999999999993</v>
      </c>
    </row>
    <row r="267" spans="1:3" ht="15.75" customHeight="1" x14ac:dyDescent="0.25">
      <c r="A267" t="s">
        <v>168</v>
      </c>
      <c r="B267" t="s">
        <v>3179</v>
      </c>
      <c r="C267" s="4">
        <v>9.9499999999999993</v>
      </c>
    </row>
    <row r="268" spans="1:3" ht="15.75" customHeight="1" x14ac:dyDescent="0.25">
      <c r="A268" t="s">
        <v>169</v>
      </c>
      <c r="B268" t="s">
        <v>3136</v>
      </c>
      <c r="C268" s="4">
        <v>13.95</v>
      </c>
    </row>
    <row r="269" spans="1:3" ht="15.75" customHeight="1" x14ac:dyDescent="0.25">
      <c r="A269" t="s">
        <v>170</v>
      </c>
      <c r="B269" t="s">
        <v>3135</v>
      </c>
      <c r="C269" s="4">
        <v>13.95</v>
      </c>
    </row>
    <row r="270" spans="1:3" ht="15.75" customHeight="1" x14ac:dyDescent="0.25">
      <c r="A270" t="s">
        <v>162</v>
      </c>
      <c r="B270" t="s">
        <v>3164</v>
      </c>
      <c r="C270" s="4">
        <v>14.95</v>
      </c>
    </row>
    <row r="271" spans="1:3" ht="15.75" customHeight="1" x14ac:dyDescent="0.25">
      <c r="A271" t="s">
        <v>87</v>
      </c>
      <c r="B271" t="s">
        <v>3163</v>
      </c>
      <c r="C271" s="4">
        <v>19.95</v>
      </c>
    </row>
    <row r="272" spans="1:3" ht="15.75" customHeight="1" x14ac:dyDescent="0.25">
      <c r="A272" t="s">
        <v>173</v>
      </c>
      <c r="B272" t="s">
        <v>3165</v>
      </c>
      <c r="C272" s="4">
        <v>9.9499999999999993</v>
      </c>
    </row>
    <row r="273" spans="1:3" x14ac:dyDescent="0.25">
      <c r="A273" t="s">
        <v>187</v>
      </c>
      <c r="B273" t="s">
        <v>3167</v>
      </c>
      <c r="C273" s="4">
        <v>19.95</v>
      </c>
    </row>
    <row r="274" spans="1:3" ht="15.75" customHeight="1" x14ac:dyDescent="0.25">
      <c r="A274" t="s">
        <v>172</v>
      </c>
      <c r="B274" t="s">
        <v>3166</v>
      </c>
      <c r="C274" s="4">
        <v>15.95</v>
      </c>
    </row>
    <row r="275" spans="1:3" ht="15.75" customHeight="1" x14ac:dyDescent="0.25">
      <c r="A275" t="s">
        <v>174</v>
      </c>
      <c r="B275" t="s">
        <v>3141</v>
      </c>
      <c r="C275" s="4">
        <v>13.95</v>
      </c>
    </row>
    <row r="276" spans="1:3" ht="15.75" customHeight="1" x14ac:dyDescent="0.25">
      <c r="A276" t="s">
        <v>54</v>
      </c>
      <c r="B276" t="s">
        <v>3142</v>
      </c>
      <c r="C276" s="4">
        <v>99.95</v>
      </c>
    </row>
    <row r="277" spans="1:3" ht="15.75" customHeight="1" x14ac:dyDescent="0.25">
      <c r="A277" s="42" t="s">
        <v>188</v>
      </c>
      <c r="B277" s="17"/>
      <c r="C277" s="18"/>
    </row>
    <row r="278" spans="1:3" ht="15.75" customHeight="1" x14ac:dyDescent="0.25">
      <c r="A278" s="16" t="s">
        <v>9</v>
      </c>
      <c r="B278" s="16" t="s">
        <v>10</v>
      </c>
      <c r="C278" s="50" t="s">
        <v>11</v>
      </c>
    </row>
    <row r="279" spans="1:3" ht="15.75" customHeight="1" x14ac:dyDescent="0.25">
      <c r="A279" t="s">
        <v>155</v>
      </c>
      <c r="B279" t="s">
        <v>3177</v>
      </c>
      <c r="C279" s="4">
        <v>49.95</v>
      </c>
    </row>
    <row r="280" spans="1:3" ht="15.75" customHeight="1" x14ac:dyDescent="0.25">
      <c r="A280" t="s">
        <v>67</v>
      </c>
      <c r="B280" t="s">
        <v>3151</v>
      </c>
      <c r="C280" s="4">
        <v>29.95</v>
      </c>
    </row>
    <row r="281" spans="1:3" ht="15.75" customHeight="1" x14ac:dyDescent="0.25">
      <c r="A281" t="s">
        <v>68</v>
      </c>
      <c r="B281" t="s">
        <v>3152</v>
      </c>
      <c r="C281" s="4">
        <v>29.95</v>
      </c>
    </row>
    <row r="282" spans="1:3" ht="15.75" customHeight="1" x14ac:dyDescent="0.25">
      <c r="A282" t="s">
        <v>156</v>
      </c>
      <c r="B282" t="s">
        <v>3153</v>
      </c>
      <c r="C282" s="4">
        <v>69.95</v>
      </c>
    </row>
    <row r="283" spans="1:3" ht="15.75" customHeight="1" x14ac:dyDescent="0.25">
      <c r="A283" t="s">
        <v>177</v>
      </c>
      <c r="B283" t="s">
        <v>3176</v>
      </c>
      <c r="C283" s="4">
        <v>99.95</v>
      </c>
    </row>
    <row r="284" spans="1:3" ht="15.75" customHeight="1" x14ac:dyDescent="0.25">
      <c r="A284" t="s">
        <v>178</v>
      </c>
      <c r="B284" t="s">
        <v>3107</v>
      </c>
      <c r="C284" s="4">
        <v>17.95</v>
      </c>
    </row>
    <row r="285" spans="1:3" ht="15.75" customHeight="1" x14ac:dyDescent="0.25">
      <c r="A285" s="43" t="s">
        <v>184</v>
      </c>
      <c r="B285" t="s">
        <v>3180</v>
      </c>
      <c r="C285" s="4">
        <v>15.95</v>
      </c>
    </row>
    <row r="286" spans="1:3" ht="15.75" customHeight="1" x14ac:dyDescent="0.25">
      <c r="A286" t="s">
        <v>160</v>
      </c>
      <c r="B286" t="s">
        <v>3172</v>
      </c>
      <c r="C286" s="4">
        <v>59.95</v>
      </c>
    </row>
    <row r="287" spans="1:3" ht="15.75" customHeight="1" x14ac:dyDescent="0.25">
      <c r="A287" t="s">
        <v>161</v>
      </c>
      <c r="B287" t="s">
        <v>3157</v>
      </c>
      <c r="C287" s="4">
        <v>29.95</v>
      </c>
    </row>
    <row r="288" spans="1:3" ht="15.75" customHeight="1" x14ac:dyDescent="0.25">
      <c r="A288" t="s">
        <v>179</v>
      </c>
      <c r="B288" t="s">
        <v>3127</v>
      </c>
      <c r="C288" s="4">
        <v>15.95</v>
      </c>
    </row>
    <row r="289" spans="1:3" ht="15.75" customHeight="1" x14ac:dyDescent="0.25">
      <c r="A289" t="s">
        <v>185</v>
      </c>
      <c r="B289" t="s">
        <v>3129</v>
      </c>
      <c r="C289" s="4">
        <v>39.950000000000003</v>
      </c>
    </row>
    <row r="290" spans="1:3" ht="15.75" customHeight="1" x14ac:dyDescent="0.25">
      <c r="A290" t="s">
        <v>164</v>
      </c>
      <c r="B290" t="s">
        <v>3131</v>
      </c>
      <c r="C290" s="4">
        <v>29.95</v>
      </c>
    </row>
    <row r="291" spans="1:3" ht="15.75" customHeight="1" x14ac:dyDescent="0.25">
      <c r="A291" t="s">
        <v>165</v>
      </c>
      <c r="B291" t="s">
        <v>3158</v>
      </c>
      <c r="C291" s="4">
        <v>19.95</v>
      </c>
    </row>
    <row r="292" spans="1:3" ht="15.75" customHeight="1" x14ac:dyDescent="0.25">
      <c r="A292" t="s">
        <v>186</v>
      </c>
      <c r="B292" t="s">
        <v>3181</v>
      </c>
      <c r="C292" s="4">
        <v>29.95</v>
      </c>
    </row>
    <row r="293" spans="1:3" ht="15.75" customHeight="1" x14ac:dyDescent="0.25">
      <c r="A293" t="s">
        <v>167</v>
      </c>
      <c r="B293" t="s">
        <v>3178</v>
      </c>
      <c r="C293" s="4">
        <v>9.9499999999999993</v>
      </c>
    </row>
    <row r="294" spans="1:3" ht="15.75" customHeight="1" x14ac:dyDescent="0.25">
      <c r="A294" t="s">
        <v>168</v>
      </c>
      <c r="B294" t="s">
        <v>3179</v>
      </c>
      <c r="C294" s="4">
        <v>9.9499999999999993</v>
      </c>
    </row>
    <row r="295" spans="1:3" ht="15.75" customHeight="1" x14ac:dyDescent="0.25">
      <c r="A295" t="s">
        <v>169</v>
      </c>
      <c r="B295" t="s">
        <v>3136</v>
      </c>
      <c r="C295" s="4">
        <v>13.95</v>
      </c>
    </row>
    <row r="296" spans="1:3" ht="15.75" customHeight="1" x14ac:dyDescent="0.25">
      <c r="A296" t="s">
        <v>170</v>
      </c>
      <c r="B296" t="s">
        <v>3135</v>
      </c>
      <c r="C296" s="4">
        <v>13.95</v>
      </c>
    </row>
    <row r="297" spans="1:3" ht="15.75" customHeight="1" x14ac:dyDescent="0.25">
      <c r="A297" t="s">
        <v>162</v>
      </c>
      <c r="B297" t="s">
        <v>3164</v>
      </c>
      <c r="C297" s="4">
        <v>14.95</v>
      </c>
    </row>
    <row r="298" spans="1:3" ht="15.75" customHeight="1" x14ac:dyDescent="0.25">
      <c r="A298" t="s">
        <v>87</v>
      </c>
      <c r="B298" t="s">
        <v>3163</v>
      </c>
      <c r="C298" s="4">
        <v>19.95</v>
      </c>
    </row>
    <row r="299" spans="1:3" ht="15.75" customHeight="1" x14ac:dyDescent="0.25">
      <c r="A299" t="s">
        <v>173</v>
      </c>
      <c r="B299" t="s">
        <v>3165</v>
      </c>
      <c r="C299" s="4">
        <v>9.9499999999999993</v>
      </c>
    </row>
    <row r="300" spans="1:3" x14ac:dyDescent="0.25">
      <c r="A300" t="s">
        <v>189</v>
      </c>
      <c r="B300" t="s">
        <v>3167</v>
      </c>
      <c r="C300" s="4">
        <v>15.95</v>
      </c>
    </row>
    <row r="301" spans="1:3" ht="15.75" customHeight="1" x14ac:dyDescent="0.25">
      <c r="A301" t="s">
        <v>172</v>
      </c>
      <c r="B301" t="s">
        <v>3166</v>
      </c>
      <c r="C301" s="4">
        <v>15.95</v>
      </c>
    </row>
    <row r="302" spans="1:3" ht="15.75" customHeight="1" x14ac:dyDescent="0.25">
      <c r="A302" t="s">
        <v>180</v>
      </c>
      <c r="B302" t="s">
        <v>3141</v>
      </c>
      <c r="C302" s="4">
        <v>13.95</v>
      </c>
    </row>
    <row r="303" spans="1:3" ht="15.75" customHeight="1" x14ac:dyDescent="0.25">
      <c r="A303" t="s">
        <v>54</v>
      </c>
      <c r="B303" t="s">
        <v>3142</v>
      </c>
      <c r="C303" s="4">
        <v>99.95</v>
      </c>
    </row>
    <row r="304" spans="1:3" ht="15.75" customHeight="1" x14ac:dyDescent="0.25">
      <c r="A304" s="42" t="s">
        <v>190</v>
      </c>
      <c r="B304" s="17"/>
      <c r="C304" s="18"/>
    </row>
    <row r="305" spans="1:3" ht="15.75" customHeight="1" x14ac:dyDescent="0.25">
      <c r="A305" s="16" t="s">
        <v>9</v>
      </c>
      <c r="B305" s="16" t="s">
        <v>10</v>
      </c>
      <c r="C305" s="50" t="s">
        <v>11</v>
      </c>
    </row>
    <row r="306" spans="1:3" ht="15.75" customHeight="1" x14ac:dyDescent="0.25">
      <c r="A306" t="s">
        <v>66</v>
      </c>
      <c r="B306" t="s">
        <v>3150</v>
      </c>
      <c r="C306" s="4">
        <v>39.950000000000003</v>
      </c>
    </row>
    <row r="307" spans="1:3" ht="15.75" customHeight="1" x14ac:dyDescent="0.25">
      <c r="A307" t="s">
        <v>67</v>
      </c>
      <c r="B307" t="s">
        <v>3151</v>
      </c>
      <c r="C307" s="4">
        <v>29.95</v>
      </c>
    </row>
    <row r="308" spans="1:3" ht="15.75" customHeight="1" x14ac:dyDescent="0.25">
      <c r="A308" t="s">
        <v>68</v>
      </c>
      <c r="B308" t="s">
        <v>3152</v>
      </c>
      <c r="C308" s="4">
        <v>29.95</v>
      </c>
    </row>
    <row r="309" spans="1:3" ht="15.75" customHeight="1" x14ac:dyDescent="0.25">
      <c r="A309" t="s">
        <v>191</v>
      </c>
      <c r="B309" t="s">
        <v>3153</v>
      </c>
      <c r="C309" s="4">
        <v>79.95</v>
      </c>
    </row>
    <row r="310" spans="1:3" ht="15.75" customHeight="1" x14ac:dyDescent="0.25">
      <c r="A310" s="43" t="s">
        <v>192</v>
      </c>
      <c r="B310" t="s">
        <v>3182</v>
      </c>
      <c r="C310" s="4">
        <v>55.95</v>
      </c>
    </row>
    <row r="311" spans="1:3" ht="15.75" customHeight="1" x14ac:dyDescent="0.25">
      <c r="A311" t="s">
        <v>193</v>
      </c>
      <c r="B311" t="s">
        <v>3122</v>
      </c>
      <c r="C311" s="4">
        <v>49.95</v>
      </c>
    </row>
    <row r="312" spans="1:3" ht="15.75" customHeight="1" x14ac:dyDescent="0.25">
      <c r="A312" s="43" t="s">
        <v>194</v>
      </c>
      <c r="B312" t="s">
        <v>3107</v>
      </c>
      <c r="C312" s="4">
        <v>29.95</v>
      </c>
    </row>
    <row r="313" spans="1:3" ht="15.75" customHeight="1" x14ac:dyDescent="0.25">
      <c r="A313" s="43" t="s">
        <v>195</v>
      </c>
      <c r="B313" t="s">
        <v>3155</v>
      </c>
      <c r="C313" s="4">
        <v>49.95</v>
      </c>
    </row>
    <row r="314" spans="1:3" ht="15.75" customHeight="1" x14ac:dyDescent="0.25">
      <c r="A314" t="s">
        <v>99</v>
      </c>
      <c r="B314" t="s">
        <v>3156</v>
      </c>
      <c r="C314" s="4">
        <v>39.950000000000003</v>
      </c>
    </row>
    <row r="315" spans="1:3" ht="15.75" customHeight="1" x14ac:dyDescent="0.25">
      <c r="A315" s="43" t="s">
        <v>196</v>
      </c>
      <c r="B315" t="s">
        <v>3127</v>
      </c>
      <c r="C315" s="4">
        <v>19.95</v>
      </c>
    </row>
    <row r="316" spans="1:3" ht="15.75" customHeight="1" x14ac:dyDescent="0.25">
      <c r="A316" s="43" t="s">
        <v>197</v>
      </c>
      <c r="B316" t="s">
        <v>3129</v>
      </c>
      <c r="C316" s="4">
        <v>49.95</v>
      </c>
    </row>
    <row r="317" spans="1:3" ht="15.75" customHeight="1" x14ac:dyDescent="0.25">
      <c r="A317" t="s">
        <v>198</v>
      </c>
      <c r="B317" t="s">
        <v>3131</v>
      </c>
      <c r="C317" s="4">
        <v>25.95</v>
      </c>
    </row>
    <row r="318" spans="1:3" ht="15.75" customHeight="1" x14ac:dyDescent="0.25">
      <c r="A318" s="43" t="s">
        <v>199</v>
      </c>
      <c r="B318" t="s">
        <v>3158</v>
      </c>
      <c r="C318" s="4">
        <v>35.950000000000003</v>
      </c>
    </row>
    <row r="319" spans="1:3" ht="15.75" customHeight="1" x14ac:dyDescent="0.25">
      <c r="A319" s="43" t="s">
        <v>200</v>
      </c>
      <c r="B319" t="s">
        <v>3135</v>
      </c>
      <c r="C319" s="4">
        <v>15.95</v>
      </c>
    </row>
    <row r="320" spans="1:3" ht="15.75" customHeight="1" x14ac:dyDescent="0.25">
      <c r="A320" s="43" t="s">
        <v>201</v>
      </c>
      <c r="B320" t="s">
        <v>3136</v>
      </c>
      <c r="C320" s="4">
        <v>15.95</v>
      </c>
    </row>
    <row r="321" spans="1:3" x14ac:dyDescent="0.25">
      <c r="A321" t="s">
        <v>202</v>
      </c>
      <c r="B321" t="s">
        <v>3183</v>
      </c>
      <c r="C321" s="4">
        <v>14.95</v>
      </c>
    </row>
    <row r="322" spans="1:3" x14ac:dyDescent="0.25">
      <c r="A322" s="43" t="s">
        <v>203</v>
      </c>
      <c r="B322" t="s">
        <v>3184</v>
      </c>
      <c r="C322" s="4">
        <v>14.95</v>
      </c>
    </row>
    <row r="323" spans="1:3" ht="15.75" customHeight="1" x14ac:dyDescent="0.25">
      <c r="A323" s="43" t="s">
        <v>204</v>
      </c>
      <c r="B323" t="s">
        <v>3165</v>
      </c>
      <c r="C323" s="4">
        <v>19.95</v>
      </c>
    </row>
    <row r="324" spans="1:3" ht="15.75" customHeight="1" x14ac:dyDescent="0.25">
      <c r="A324" t="s">
        <v>2650</v>
      </c>
      <c r="B324" t="s">
        <v>3114</v>
      </c>
      <c r="C324" s="4">
        <v>39.950000000000003</v>
      </c>
    </row>
    <row r="325" spans="1:3" ht="15.75" customHeight="1" x14ac:dyDescent="0.25">
      <c r="A325" t="s">
        <v>54</v>
      </c>
      <c r="B325" t="s">
        <v>3142</v>
      </c>
      <c r="C325" s="4">
        <v>99.95</v>
      </c>
    </row>
    <row r="326" spans="1:3" ht="15.75" customHeight="1" x14ac:dyDescent="0.25">
      <c r="A326" s="42" t="s">
        <v>205</v>
      </c>
      <c r="B326" s="17"/>
      <c r="C326" s="18"/>
    </row>
    <row r="327" spans="1:3" ht="15.75" customHeight="1" x14ac:dyDescent="0.25">
      <c r="A327" s="16" t="s">
        <v>9</v>
      </c>
      <c r="B327" s="16" t="s">
        <v>10</v>
      </c>
      <c r="C327" s="50" t="s">
        <v>11</v>
      </c>
    </row>
    <row r="328" spans="1:3" ht="15.75" customHeight="1" x14ac:dyDescent="0.25">
      <c r="A328" t="s">
        <v>66</v>
      </c>
      <c r="B328" t="s">
        <v>3150</v>
      </c>
      <c r="C328" s="4">
        <v>39.950000000000003</v>
      </c>
    </row>
    <row r="329" spans="1:3" ht="15.75" customHeight="1" x14ac:dyDescent="0.25">
      <c r="A329" t="s">
        <v>67</v>
      </c>
      <c r="B329" t="s">
        <v>3151</v>
      </c>
      <c r="C329" s="4">
        <v>29.95</v>
      </c>
    </row>
    <row r="330" spans="1:3" ht="15.75" customHeight="1" x14ac:dyDescent="0.25">
      <c r="A330" t="s">
        <v>68</v>
      </c>
      <c r="B330" t="s">
        <v>3152</v>
      </c>
      <c r="C330" s="4">
        <v>29.95</v>
      </c>
    </row>
    <row r="331" spans="1:3" ht="15.75" customHeight="1" x14ac:dyDescent="0.25">
      <c r="A331" s="43" t="s">
        <v>206</v>
      </c>
      <c r="B331" t="s">
        <v>3154</v>
      </c>
      <c r="C331" s="4">
        <v>379.95</v>
      </c>
    </row>
    <row r="332" spans="1:3" ht="15.75" customHeight="1" x14ac:dyDescent="0.25">
      <c r="A332" s="43" t="s">
        <v>192</v>
      </c>
      <c r="B332" t="s">
        <v>3182</v>
      </c>
      <c r="C332" s="4">
        <v>55.95</v>
      </c>
    </row>
    <row r="333" spans="1:3" ht="15.75" customHeight="1" x14ac:dyDescent="0.25">
      <c r="A333" s="43" t="s">
        <v>207</v>
      </c>
      <c r="B333" t="s">
        <v>3185</v>
      </c>
      <c r="C333" s="4">
        <v>99.95</v>
      </c>
    </row>
    <row r="334" spans="1:3" ht="15.75" customHeight="1" x14ac:dyDescent="0.25">
      <c r="A334" t="s">
        <v>208</v>
      </c>
      <c r="B334" t="s">
        <v>3107</v>
      </c>
      <c r="C334" s="4">
        <v>29.95</v>
      </c>
    </row>
    <row r="335" spans="1:3" ht="15.75" customHeight="1" x14ac:dyDescent="0.25">
      <c r="A335" s="43" t="s">
        <v>195</v>
      </c>
      <c r="B335" t="s">
        <v>3155</v>
      </c>
      <c r="C335" s="4">
        <v>49.95</v>
      </c>
    </row>
    <row r="336" spans="1:3" ht="15.75" customHeight="1" x14ac:dyDescent="0.25">
      <c r="A336" t="s">
        <v>99</v>
      </c>
      <c r="B336" t="s">
        <v>3156</v>
      </c>
      <c r="C336" s="4">
        <v>39.950000000000003</v>
      </c>
    </row>
    <row r="337" spans="1:3" ht="15.75" customHeight="1" x14ac:dyDescent="0.25">
      <c r="A337" s="43" t="s">
        <v>196</v>
      </c>
      <c r="B337" t="s">
        <v>3127</v>
      </c>
      <c r="C337" s="4">
        <v>19.95</v>
      </c>
    </row>
    <row r="338" spans="1:3" ht="15.75" customHeight="1" x14ac:dyDescent="0.25">
      <c r="A338" s="43" t="s">
        <v>197</v>
      </c>
      <c r="B338" t="s">
        <v>3129</v>
      </c>
      <c r="C338" s="4">
        <v>49.95</v>
      </c>
    </row>
    <row r="339" spans="1:3" ht="15.75" customHeight="1" x14ac:dyDescent="0.25">
      <c r="A339" t="s">
        <v>198</v>
      </c>
      <c r="B339" t="s">
        <v>3131</v>
      </c>
      <c r="C339" s="4">
        <v>25.95</v>
      </c>
    </row>
    <row r="340" spans="1:3" ht="15.75" customHeight="1" x14ac:dyDescent="0.25">
      <c r="A340" s="43" t="s">
        <v>199</v>
      </c>
      <c r="B340" t="s">
        <v>3158</v>
      </c>
      <c r="C340" s="4">
        <v>35.950000000000003</v>
      </c>
    </row>
    <row r="341" spans="1:3" ht="15.75" customHeight="1" x14ac:dyDescent="0.25">
      <c r="A341" s="43" t="s">
        <v>200</v>
      </c>
      <c r="B341" t="s">
        <v>3135</v>
      </c>
      <c r="C341" s="4">
        <v>15.95</v>
      </c>
    </row>
    <row r="342" spans="1:3" ht="15.75" customHeight="1" x14ac:dyDescent="0.25">
      <c r="A342" s="43" t="s">
        <v>201</v>
      </c>
      <c r="B342" t="s">
        <v>3136</v>
      </c>
      <c r="C342" s="4">
        <v>15.95</v>
      </c>
    </row>
    <row r="343" spans="1:3" x14ac:dyDescent="0.25">
      <c r="A343" t="s">
        <v>202</v>
      </c>
      <c r="B343" t="s">
        <v>3183</v>
      </c>
      <c r="C343" s="4">
        <v>14.95</v>
      </c>
    </row>
    <row r="344" spans="1:3" x14ac:dyDescent="0.25">
      <c r="A344" s="43" t="s">
        <v>203</v>
      </c>
      <c r="B344" t="s">
        <v>3184</v>
      </c>
      <c r="C344" s="4">
        <v>14.95</v>
      </c>
    </row>
    <row r="345" spans="1:3" ht="15.75" customHeight="1" x14ac:dyDescent="0.25">
      <c r="A345" s="43" t="s">
        <v>204</v>
      </c>
      <c r="B345" t="s">
        <v>3165</v>
      </c>
      <c r="C345" s="4">
        <v>19.95</v>
      </c>
    </row>
    <row r="346" spans="1:3" ht="15.75" customHeight="1" x14ac:dyDescent="0.25">
      <c r="A346" t="s">
        <v>54</v>
      </c>
      <c r="B346" t="s">
        <v>3142</v>
      </c>
      <c r="C346" s="4">
        <v>99.95</v>
      </c>
    </row>
    <row r="347" spans="1:3" ht="15.75" customHeight="1" x14ac:dyDescent="0.25">
      <c r="A347" s="42" t="s">
        <v>2662</v>
      </c>
      <c r="B347" s="17"/>
      <c r="C347" s="18"/>
    </row>
    <row r="348" spans="1:3" ht="15.75" customHeight="1" x14ac:dyDescent="0.25">
      <c r="A348" s="16" t="s">
        <v>9</v>
      </c>
      <c r="B348" s="16" t="s">
        <v>10</v>
      </c>
      <c r="C348" s="50" t="s">
        <v>11</v>
      </c>
    </row>
    <row r="349" spans="1:3" ht="15.75" customHeight="1" x14ac:dyDescent="0.25">
      <c r="A349" s="43" t="s">
        <v>305</v>
      </c>
      <c r="B349" t="s">
        <v>3177</v>
      </c>
      <c r="C349" s="4">
        <v>49.95</v>
      </c>
    </row>
    <row r="350" spans="1:3" ht="15.75" customHeight="1" x14ac:dyDescent="0.25">
      <c r="A350" t="s">
        <v>67</v>
      </c>
      <c r="B350" t="s">
        <v>3151</v>
      </c>
      <c r="C350" s="4">
        <v>29.95</v>
      </c>
    </row>
    <row r="351" spans="1:3" ht="15.75" customHeight="1" x14ac:dyDescent="0.25">
      <c r="A351" t="s">
        <v>68</v>
      </c>
      <c r="B351" t="s">
        <v>3152</v>
      </c>
      <c r="C351" s="4">
        <v>29.95</v>
      </c>
    </row>
    <row r="352" spans="1:3" ht="15.75" customHeight="1" x14ac:dyDescent="0.25">
      <c r="A352" t="s">
        <v>191</v>
      </c>
      <c r="B352" t="s">
        <v>3153</v>
      </c>
      <c r="C352" s="4">
        <v>79.95</v>
      </c>
    </row>
    <row r="353" spans="1:3" ht="15.75" customHeight="1" x14ac:dyDescent="0.25">
      <c r="A353" t="s">
        <v>2669</v>
      </c>
      <c r="B353" t="s">
        <v>3154</v>
      </c>
      <c r="C353" s="4">
        <v>299.95</v>
      </c>
    </row>
    <row r="354" spans="1:3" ht="15.75" customHeight="1" x14ac:dyDescent="0.25">
      <c r="A354" t="s">
        <v>2670</v>
      </c>
      <c r="B354" t="s">
        <v>3122</v>
      </c>
      <c r="C354" s="4">
        <v>49.95</v>
      </c>
    </row>
    <row r="355" spans="1:3" ht="15.75" customHeight="1" x14ac:dyDescent="0.25">
      <c r="A355" t="s">
        <v>2671</v>
      </c>
      <c r="B355" t="s">
        <v>3107</v>
      </c>
      <c r="C355" s="4">
        <v>35.950000000000003</v>
      </c>
    </row>
    <row r="356" spans="1:3" ht="15.75" customHeight="1" x14ac:dyDescent="0.25">
      <c r="A356" t="s">
        <v>2672</v>
      </c>
      <c r="B356" t="s">
        <v>3186</v>
      </c>
      <c r="C356" s="4">
        <v>129.94999999999999</v>
      </c>
    </row>
    <row r="357" spans="1:3" ht="15.75" customHeight="1" x14ac:dyDescent="0.25">
      <c r="A357" t="s">
        <v>2673</v>
      </c>
      <c r="B357" t="s">
        <v>3155</v>
      </c>
      <c r="C357" s="4">
        <v>59.95</v>
      </c>
    </row>
    <row r="358" spans="1:3" ht="15.75" customHeight="1" x14ac:dyDescent="0.25">
      <c r="A358" t="s">
        <v>2674</v>
      </c>
      <c r="B358" t="s">
        <v>3156</v>
      </c>
      <c r="C358" s="4">
        <v>49.95</v>
      </c>
    </row>
    <row r="359" spans="1:3" ht="15.75" customHeight="1" x14ac:dyDescent="0.25">
      <c r="A359" t="s">
        <v>2675</v>
      </c>
      <c r="B359" t="s">
        <v>3157</v>
      </c>
      <c r="C359" s="4">
        <v>39.950000000000003</v>
      </c>
    </row>
    <row r="360" spans="1:3" ht="15.75" customHeight="1" x14ac:dyDescent="0.25">
      <c r="A360" t="s">
        <v>2676</v>
      </c>
      <c r="B360" t="s">
        <v>3127</v>
      </c>
      <c r="C360" s="4">
        <v>19.95</v>
      </c>
    </row>
    <row r="361" spans="1:3" ht="15.75" customHeight="1" x14ac:dyDescent="0.25">
      <c r="A361" t="s">
        <v>2677</v>
      </c>
      <c r="B361" t="s">
        <v>3129</v>
      </c>
      <c r="C361" s="4">
        <v>55.95</v>
      </c>
    </row>
    <row r="362" spans="1:3" ht="15.75" customHeight="1" x14ac:dyDescent="0.25">
      <c r="A362" t="s">
        <v>2678</v>
      </c>
      <c r="B362" t="s">
        <v>3131</v>
      </c>
      <c r="C362" s="4">
        <v>35.950000000000003</v>
      </c>
    </row>
    <row r="363" spans="1:3" ht="15.75" customHeight="1" x14ac:dyDescent="0.25">
      <c r="A363" t="s">
        <v>2679</v>
      </c>
      <c r="B363" t="s">
        <v>3158</v>
      </c>
      <c r="C363" s="4">
        <v>49.95</v>
      </c>
    </row>
    <row r="364" spans="1:3" ht="15.75" customHeight="1" x14ac:dyDescent="0.25">
      <c r="A364" t="s">
        <v>2680</v>
      </c>
      <c r="B364" t="s">
        <v>3136</v>
      </c>
      <c r="C364" s="4">
        <v>19.95</v>
      </c>
    </row>
    <row r="365" spans="1:3" ht="15.75" customHeight="1" x14ac:dyDescent="0.25">
      <c r="A365" s="43" t="s">
        <v>2681</v>
      </c>
      <c r="B365" t="s">
        <v>3135</v>
      </c>
      <c r="C365" s="4">
        <v>19.95</v>
      </c>
    </row>
    <row r="366" spans="1:3" ht="15.75" customHeight="1" x14ac:dyDescent="0.25">
      <c r="A366" t="s">
        <v>2682</v>
      </c>
      <c r="B366" t="s">
        <v>3116</v>
      </c>
      <c r="C366" s="4">
        <v>59.95</v>
      </c>
    </row>
    <row r="367" spans="1:3" ht="15.75" customHeight="1" x14ac:dyDescent="0.25">
      <c r="A367" t="s">
        <v>2683</v>
      </c>
      <c r="B367" t="s">
        <v>3187</v>
      </c>
      <c r="C367" s="4">
        <v>15.95</v>
      </c>
    </row>
    <row r="368" spans="1:3" ht="15.75" customHeight="1" x14ac:dyDescent="0.25">
      <c r="A368" t="s">
        <v>2684</v>
      </c>
      <c r="B368" t="s">
        <v>3188</v>
      </c>
      <c r="C368" s="4">
        <v>15.95</v>
      </c>
    </row>
    <row r="369" spans="1:3" ht="15.75" customHeight="1" x14ac:dyDescent="0.25">
      <c r="A369" t="s">
        <v>2685</v>
      </c>
      <c r="B369" t="s">
        <v>3114</v>
      </c>
      <c r="C369" s="4">
        <v>35.950000000000003</v>
      </c>
    </row>
    <row r="370" spans="1:3" ht="15.75" customHeight="1" x14ac:dyDescent="0.25">
      <c r="A370" t="s">
        <v>2686</v>
      </c>
      <c r="B370" t="s">
        <v>3165</v>
      </c>
      <c r="C370" s="4">
        <v>29.95</v>
      </c>
    </row>
    <row r="371" spans="1:3" ht="15.75" customHeight="1" x14ac:dyDescent="0.25">
      <c r="A371" t="s">
        <v>2687</v>
      </c>
      <c r="B371" t="s">
        <v>3166</v>
      </c>
      <c r="C371" s="4">
        <v>19.95</v>
      </c>
    </row>
    <row r="372" spans="1:3" ht="15.75" customHeight="1" x14ac:dyDescent="0.25">
      <c r="A372" t="s">
        <v>54</v>
      </c>
      <c r="B372" t="s">
        <v>3142</v>
      </c>
      <c r="C372" s="4">
        <v>99.95</v>
      </c>
    </row>
    <row r="373" spans="1:3" ht="15.75" customHeight="1" x14ac:dyDescent="0.25">
      <c r="A373" s="42" t="s">
        <v>2663</v>
      </c>
      <c r="B373" s="17"/>
      <c r="C373" s="18"/>
    </row>
    <row r="374" spans="1:3" ht="15.75" customHeight="1" x14ac:dyDescent="0.25">
      <c r="A374" s="16" t="s">
        <v>9</v>
      </c>
      <c r="B374" s="16" t="s">
        <v>10</v>
      </c>
      <c r="C374" s="50" t="s">
        <v>11</v>
      </c>
    </row>
    <row r="375" spans="1:3" ht="15.75" customHeight="1" x14ac:dyDescent="0.25">
      <c r="A375" s="43" t="s">
        <v>305</v>
      </c>
      <c r="B375" t="s">
        <v>3177</v>
      </c>
      <c r="C375" s="4">
        <v>49.95</v>
      </c>
    </row>
    <row r="376" spans="1:3" ht="15.75" customHeight="1" x14ac:dyDescent="0.25">
      <c r="A376" t="s">
        <v>67</v>
      </c>
      <c r="B376" t="s">
        <v>3151</v>
      </c>
      <c r="C376" s="4">
        <v>29.95</v>
      </c>
    </row>
    <row r="377" spans="1:3" ht="15.75" customHeight="1" x14ac:dyDescent="0.25">
      <c r="A377" t="s">
        <v>68</v>
      </c>
      <c r="B377" t="s">
        <v>3152</v>
      </c>
      <c r="C377" s="4">
        <v>29.95</v>
      </c>
    </row>
    <row r="378" spans="1:3" ht="15.75" customHeight="1" x14ac:dyDescent="0.25">
      <c r="A378" t="s">
        <v>191</v>
      </c>
      <c r="B378" t="s">
        <v>3153</v>
      </c>
      <c r="C378" s="4">
        <v>79.95</v>
      </c>
    </row>
    <row r="379" spans="1:3" ht="15.75" customHeight="1" x14ac:dyDescent="0.25">
      <c r="A379" t="s">
        <v>2669</v>
      </c>
      <c r="B379" t="s">
        <v>3154</v>
      </c>
      <c r="C379" s="4">
        <v>299.95</v>
      </c>
    </row>
    <row r="380" spans="1:3" ht="15.75" customHeight="1" x14ac:dyDescent="0.25">
      <c r="A380" t="s">
        <v>2688</v>
      </c>
      <c r="B380" t="s">
        <v>3176</v>
      </c>
      <c r="C380" s="4">
        <v>199.95</v>
      </c>
    </row>
    <row r="381" spans="1:3" ht="15.75" customHeight="1" x14ac:dyDescent="0.25">
      <c r="A381" t="s">
        <v>2689</v>
      </c>
      <c r="B381" t="s">
        <v>3107</v>
      </c>
      <c r="C381" s="4">
        <v>35.950000000000003</v>
      </c>
    </row>
    <row r="382" spans="1:3" ht="15.75" customHeight="1" x14ac:dyDescent="0.25">
      <c r="A382" t="s">
        <v>2672</v>
      </c>
      <c r="B382" t="s">
        <v>3186</v>
      </c>
      <c r="C382" s="4">
        <v>129.94999999999999</v>
      </c>
    </row>
    <row r="383" spans="1:3" ht="15.75" customHeight="1" x14ac:dyDescent="0.25">
      <c r="A383" t="s">
        <v>2673</v>
      </c>
      <c r="B383" t="s">
        <v>3155</v>
      </c>
      <c r="C383" s="4">
        <v>59.95</v>
      </c>
    </row>
    <row r="384" spans="1:3" ht="15.75" customHeight="1" x14ac:dyDescent="0.25">
      <c r="A384" t="s">
        <v>2674</v>
      </c>
      <c r="B384" t="s">
        <v>3156</v>
      </c>
      <c r="C384" s="4">
        <v>49.95</v>
      </c>
    </row>
    <row r="385" spans="1:3" ht="15.75" customHeight="1" x14ac:dyDescent="0.25">
      <c r="A385" t="s">
        <v>2675</v>
      </c>
      <c r="B385" t="s">
        <v>3157</v>
      </c>
      <c r="C385" s="4">
        <v>39.950000000000003</v>
      </c>
    </row>
    <row r="386" spans="1:3" ht="15.75" customHeight="1" x14ac:dyDescent="0.25">
      <c r="A386" t="s">
        <v>2676</v>
      </c>
      <c r="B386" t="s">
        <v>3127</v>
      </c>
      <c r="C386" s="4">
        <v>19.95</v>
      </c>
    </row>
    <row r="387" spans="1:3" ht="15.75" customHeight="1" x14ac:dyDescent="0.25">
      <c r="A387" t="s">
        <v>2677</v>
      </c>
      <c r="B387" t="s">
        <v>3129</v>
      </c>
      <c r="C387" s="4">
        <v>55.95</v>
      </c>
    </row>
    <row r="388" spans="1:3" ht="15.75" customHeight="1" x14ac:dyDescent="0.25">
      <c r="A388" t="s">
        <v>2678</v>
      </c>
      <c r="B388" t="s">
        <v>3131</v>
      </c>
      <c r="C388" s="4">
        <v>35.950000000000003</v>
      </c>
    </row>
    <row r="389" spans="1:3" ht="15.75" customHeight="1" x14ac:dyDescent="0.25">
      <c r="A389" t="s">
        <v>2679</v>
      </c>
      <c r="B389" t="s">
        <v>3158</v>
      </c>
      <c r="C389" s="4">
        <v>49.95</v>
      </c>
    </row>
    <row r="390" spans="1:3" ht="15.75" customHeight="1" x14ac:dyDescent="0.25">
      <c r="A390" t="s">
        <v>2680</v>
      </c>
      <c r="B390" t="s">
        <v>3136</v>
      </c>
      <c r="C390" s="4">
        <v>19.95</v>
      </c>
    </row>
    <row r="391" spans="1:3" ht="15.75" customHeight="1" x14ac:dyDescent="0.25">
      <c r="A391" s="43" t="s">
        <v>2681</v>
      </c>
      <c r="B391" t="s">
        <v>3135</v>
      </c>
      <c r="C391" s="4">
        <v>19.95</v>
      </c>
    </row>
    <row r="392" spans="1:3" ht="15.75" customHeight="1" x14ac:dyDescent="0.25">
      <c r="A392" t="s">
        <v>2682</v>
      </c>
      <c r="B392" t="s">
        <v>3116</v>
      </c>
      <c r="C392" s="4">
        <v>59.95</v>
      </c>
    </row>
    <row r="393" spans="1:3" ht="15.75" customHeight="1" x14ac:dyDescent="0.25">
      <c r="A393" t="s">
        <v>2683</v>
      </c>
      <c r="B393" t="s">
        <v>3187</v>
      </c>
      <c r="C393" s="4">
        <v>15.95</v>
      </c>
    </row>
    <row r="394" spans="1:3" ht="15.75" customHeight="1" x14ac:dyDescent="0.25">
      <c r="A394" t="s">
        <v>2684</v>
      </c>
      <c r="B394" t="s">
        <v>3188</v>
      </c>
      <c r="C394" s="4">
        <v>15.95</v>
      </c>
    </row>
    <row r="395" spans="1:3" ht="15.75" customHeight="1" x14ac:dyDescent="0.25">
      <c r="A395" t="s">
        <v>2685</v>
      </c>
      <c r="B395" t="s">
        <v>3114</v>
      </c>
      <c r="C395" s="4">
        <v>35.950000000000003</v>
      </c>
    </row>
    <row r="396" spans="1:3" ht="15.75" customHeight="1" x14ac:dyDescent="0.25">
      <c r="A396" t="s">
        <v>2686</v>
      </c>
      <c r="B396" t="s">
        <v>3165</v>
      </c>
      <c r="C396" s="4">
        <v>29.95</v>
      </c>
    </row>
    <row r="397" spans="1:3" ht="15.75" customHeight="1" x14ac:dyDescent="0.25">
      <c r="A397" t="s">
        <v>2687</v>
      </c>
      <c r="B397" t="s">
        <v>3166</v>
      </c>
      <c r="C397" s="4">
        <v>19.95</v>
      </c>
    </row>
    <row r="398" spans="1:3" ht="15.75" customHeight="1" x14ac:dyDescent="0.25">
      <c r="A398" t="s">
        <v>54</v>
      </c>
      <c r="B398" t="s">
        <v>3142</v>
      </c>
      <c r="C398" s="4">
        <v>99.95</v>
      </c>
    </row>
    <row r="399" spans="1:3" ht="15.75" customHeight="1" x14ac:dyDescent="0.25">
      <c r="A399" s="19" t="s">
        <v>209</v>
      </c>
      <c r="B399" s="17"/>
      <c r="C399" s="18"/>
    </row>
    <row r="400" spans="1:3" ht="15.75" customHeight="1" x14ac:dyDescent="0.25">
      <c r="A400" s="16" t="s">
        <v>9</v>
      </c>
      <c r="B400" s="16" t="s">
        <v>10</v>
      </c>
      <c r="C400" s="50" t="s">
        <v>11</v>
      </c>
    </row>
    <row r="401" spans="1:3" ht="15.75" customHeight="1" x14ac:dyDescent="0.25">
      <c r="A401" t="s">
        <v>27</v>
      </c>
      <c r="B401" t="s">
        <v>3117</v>
      </c>
      <c r="C401" s="4">
        <v>39.950000000000003</v>
      </c>
    </row>
    <row r="402" spans="1:3" ht="15.75" customHeight="1" x14ac:dyDescent="0.25">
      <c r="A402" t="s">
        <v>210</v>
      </c>
      <c r="B402" t="s">
        <v>3153</v>
      </c>
      <c r="C402" s="4">
        <v>19.95</v>
      </c>
    </row>
    <row r="403" spans="1:3" ht="15.75" customHeight="1" x14ac:dyDescent="0.25">
      <c r="A403" t="s">
        <v>211</v>
      </c>
      <c r="B403" t="s">
        <v>3154</v>
      </c>
      <c r="C403" s="4">
        <v>79.95</v>
      </c>
    </row>
    <row r="404" spans="1:3" ht="15.75" customHeight="1" x14ac:dyDescent="0.25">
      <c r="A404" t="s">
        <v>212</v>
      </c>
      <c r="B404" t="s">
        <v>3189</v>
      </c>
      <c r="C404" s="4">
        <v>9.9499999999999993</v>
      </c>
    </row>
    <row r="405" spans="1:3" ht="15.75" customHeight="1" x14ac:dyDescent="0.25">
      <c r="A405" t="s">
        <v>213</v>
      </c>
      <c r="B405" t="s">
        <v>3144</v>
      </c>
      <c r="C405" s="4">
        <v>129.94999999999999</v>
      </c>
    </row>
    <row r="406" spans="1:3" ht="15.75" customHeight="1" x14ac:dyDescent="0.25">
      <c r="A406" t="s">
        <v>214</v>
      </c>
      <c r="B406" t="s">
        <v>3146</v>
      </c>
      <c r="C406" s="4">
        <v>139.94999999999999</v>
      </c>
    </row>
    <row r="407" spans="1:3" ht="15.75" customHeight="1" x14ac:dyDescent="0.25">
      <c r="A407" s="1" t="s">
        <v>215</v>
      </c>
      <c r="B407" t="s">
        <v>3107</v>
      </c>
      <c r="C407" s="4">
        <v>15.95</v>
      </c>
    </row>
    <row r="408" spans="1:3" ht="15.75" customHeight="1" x14ac:dyDescent="0.25">
      <c r="A408" t="s">
        <v>216</v>
      </c>
      <c r="B408" t="s">
        <v>3172</v>
      </c>
      <c r="C408" s="4">
        <v>69.95</v>
      </c>
    </row>
    <row r="409" spans="1:3" ht="15.75" customHeight="1" x14ac:dyDescent="0.25">
      <c r="A409" t="s">
        <v>217</v>
      </c>
      <c r="B409" t="s">
        <v>3190</v>
      </c>
      <c r="C409" s="4">
        <v>18.95</v>
      </c>
    </row>
    <row r="410" spans="1:3" x14ac:dyDescent="0.25">
      <c r="A410" t="s">
        <v>218</v>
      </c>
      <c r="B410" t="s">
        <v>3127</v>
      </c>
      <c r="C410" s="4">
        <v>13.95</v>
      </c>
    </row>
    <row r="411" spans="1:3" ht="15.75" customHeight="1" x14ac:dyDescent="0.25">
      <c r="A411" t="s">
        <v>219</v>
      </c>
      <c r="B411" t="s">
        <v>3129</v>
      </c>
      <c r="C411" s="4">
        <v>47.95</v>
      </c>
    </row>
    <row r="412" spans="1:3" ht="15.75" customHeight="1" x14ac:dyDescent="0.25">
      <c r="A412" t="s">
        <v>220</v>
      </c>
      <c r="B412" t="s">
        <v>3158</v>
      </c>
      <c r="C412" s="4">
        <v>34.950000000000003</v>
      </c>
    </row>
    <row r="413" spans="1:3" ht="15.75" customHeight="1" x14ac:dyDescent="0.25">
      <c r="A413" t="s">
        <v>221</v>
      </c>
      <c r="B413" t="s">
        <v>3165</v>
      </c>
      <c r="C413" s="4">
        <v>15.95</v>
      </c>
    </row>
    <row r="414" spans="1:3" ht="15.75" customHeight="1" x14ac:dyDescent="0.25">
      <c r="A414" t="s">
        <v>222</v>
      </c>
      <c r="B414" t="s">
        <v>3138</v>
      </c>
      <c r="C414" s="4">
        <v>9.9499999999999993</v>
      </c>
    </row>
    <row r="415" spans="1:3" x14ac:dyDescent="0.25">
      <c r="A415" t="s">
        <v>223</v>
      </c>
      <c r="B415" t="s">
        <v>3191</v>
      </c>
      <c r="C415" s="4">
        <v>18.95</v>
      </c>
    </row>
    <row r="416" spans="1:3" ht="15.75" customHeight="1" x14ac:dyDescent="0.25">
      <c r="A416" t="s">
        <v>224</v>
      </c>
      <c r="B416" t="s">
        <v>3192</v>
      </c>
      <c r="C416" s="4">
        <v>9.9499999999999993</v>
      </c>
    </row>
    <row r="417" spans="1:3" ht="15.75" customHeight="1" x14ac:dyDescent="0.25">
      <c r="A417" t="s">
        <v>125</v>
      </c>
      <c r="B417" t="s">
        <v>3174</v>
      </c>
      <c r="C417" s="4">
        <v>18.95</v>
      </c>
    </row>
    <row r="418" spans="1:3" ht="15.75" customHeight="1" x14ac:dyDescent="0.25">
      <c r="A418" t="s">
        <v>225</v>
      </c>
      <c r="B418" t="s">
        <v>3164</v>
      </c>
      <c r="C418" s="4">
        <v>13.95</v>
      </c>
    </row>
    <row r="419" spans="1:3" ht="15.75" customHeight="1" x14ac:dyDescent="0.25">
      <c r="A419" t="s">
        <v>226</v>
      </c>
      <c r="B419" t="s">
        <v>3193</v>
      </c>
      <c r="C419" s="4">
        <v>24.95</v>
      </c>
    </row>
    <row r="420" spans="1:3" ht="15.75" customHeight="1" x14ac:dyDescent="0.25">
      <c r="A420" t="s">
        <v>227</v>
      </c>
      <c r="B420" t="s">
        <v>3194</v>
      </c>
      <c r="C420" s="4">
        <v>24.95</v>
      </c>
    </row>
    <row r="421" spans="1:3" ht="15.75" customHeight="1" x14ac:dyDescent="0.25">
      <c r="A421" t="s">
        <v>228</v>
      </c>
      <c r="B421" t="s">
        <v>3167</v>
      </c>
      <c r="C421" s="4">
        <v>11.95</v>
      </c>
    </row>
    <row r="422" spans="1:3" ht="15.75" customHeight="1" x14ac:dyDescent="0.25">
      <c r="A422" t="s">
        <v>229</v>
      </c>
      <c r="B422" t="s">
        <v>3195</v>
      </c>
      <c r="C422" s="4">
        <v>9.9499999999999993</v>
      </c>
    </row>
    <row r="423" spans="1:3" ht="15.75" customHeight="1" x14ac:dyDescent="0.25">
      <c r="A423" t="s">
        <v>230</v>
      </c>
      <c r="B423" t="s">
        <v>3196</v>
      </c>
      <c r="C423" s="4">
        <v>9.9499999999999993</v>
      </c>
    </row>
    <row r="424" spans="1:3" ht="15.75" customHeight="1" x14ac:dyDescent="0.25">
      <c r="A424" t="s">
        <v>231</v>
      </c>
      <c r="B424" t="s">
        <v>3141</v>
      </c>
      <c r="C424" s="4">
        <v>17.95</v>
      </c>
    </row>
    <row r="425" spans="1:3" x14ac:dyDescent="0.25">
      <c r="A425" t="s">
        <v>54</v>
      </c>
      <c r="B425" t="s">
        <v>3142</v>
      </c>
      <c r="C425" s="4">
        <v>99.95</v>
      </c>
    </row>
    <row r="426" spans="1:3" ht="15.75" customHeight="1" x14ac:dyDescent="0.25">
      <c r="A426" s="42" t="s">
        <v>232</v>
      </c>
      <c r="B426" s="17"/>
      <c r="C426" s="18"/>
    </row>
    <row r="427" spans="1:3" ht="15.75" x14ac:dyDescent="0.25">
      <c r="A427" s="16" t="s">
        <v>9</v>
      </c>
      <c r="B427" s="16" t="s">
        <v>10</v>
      </c>
      <c r="C427" s="50" t="s">
        <v>11</v>
      </c>
    </row>
    <row r="428" spans="1:3" x14ac:dyDescent="0.25">
      <c r="A428" t="s">
        <v>27</v>
      </c>
      <c r="B428" t="s">
        <v>3117</v>
      </c>
      <c r="C428" s="4">
        <v>39.950000000000003</v>
      </c>
    </row>
    <row r="429" spans="1:3" x14ac:dyDescent="0.25">
      <c r="A429" t="s">
        <v>28</v>
      </c>
      <c r="B429" t="s">
        <v>3118</v>
      </c>
      <c r="C429" s="4">
        <v>25.95</v>
      </c>
    </row>
    <row r="430" spans="1:3" x14ac:dyDescent="0.25">
      <c r="A430" t="s">
        <v>233</v>
      </c>
      <c r="B430" t="s">
        <v>3154</v>
      </c>
      <c r="C430" s="4">
        <v>29.95</v>
      </c>
    </row>
    <row r="431" spans="1:3" x14ac:dyDescent="0.25">
      <c r="A431" t="s">
        <v>31</v>
      </c>
      <c r="B431" t="s">
        <v>3121</v>
      </c>
      <c r="C431" s="4">
        <v>15.95</v>
      </c>
    </row>
    <row r="432" spans="1:3" x14ac:dyDescent="0.25">
      <c r="A432" t="s">
        <v>234</v>
      </c>
      <c r="B432" t="s">
        <v>3122</v>
      </c>
      <c r="C432" s="4">
        <v>49.95</v>
      </c>
    </row>
    <row r="433" spans="1:3" x14ac:dyDescent="0.25">
      <c r="A433" t="s">
        <v>33</v>
      </c>
      <c r="B433" t="s">
        <v>3107</v>
      </c>
      <c r="C433" s="4">
        <v>9.9499999999999993</v>
      </c>
    </row>
    <row r="434" spans="1:3" x14ac:dyDescent="0.25">
      <c r="A434" t="s">
        <v>235</v>
      </c>
      <c r="B434" t="s">
        <v>3197</v>
      </c>
      <c r="C434" s="4">
        <v>66.95</v>
      </c>
    </row>
    <row r="435" spans="1:3" x14ac:dyDescent="0.25">
      <c r="A435" t="s">
        <v>236</v>
      </c>
      <c r="B435" t="s">
        <v>3198</v>
      </c>
      <c r="C435" s="4">
        <v>28.95</v>
      </c>
    </row>
    <row r="436" spans="1:3" x14ac:dyDescent="0.25">
      <c r="A436" t="s">
        <v>237</v>
      </c>
      <c r="B436" t="s">
        <v>3199</v>
      </c>
      <c r="C436" s="4">
        <v>24.95</v>
      </c>
    </row>
    <row r="437" spans="1:3" x14ac:dyDescent="0.25">
      <c r="A437" t="s">
        <v>38</v>
      </c>
      <c r="B437" t="s">
        <v>3127</v>
      </c>
      <c r="C437" s="4">
        <v>11.95</v>
      </c>
    </row>
    <row r="438" spans="1:3" x14ac:dyDescent="0.25">
      <c r="A438" t="s">
        <v>238</v>
      </c>
      <c r="B438" t="s">
        <v>3128</v>
      </c>
      <c r="C438" s="4">
        <v>9.9499999999999993</v>
      </c>
    </row>
    <row r="439" spans="1:3" x14ac:dyDescent="0.25">
      <c r="A439" t="s">
        <v>239</v>
      </c>
      <c r="B439" t="s">
        <v>3200</v>
      </c>
      <c r="C439" s="4">
        <v>11.95</v>
      </c>
    </row>
    <row r="440" spans="1:3" x14ac:dyDescent="0.25">
      <c r="A440" t="s">
        <v>240</v>
      </c>
      <c r="B440" t="s">
        <v>3129</v>
      </c>
      <c r="C440" s="4">
        <v>56.95</v>
      </c>
    </row>
    <row r="441" spans="1:3" x14ac:dyDescent="0.25">
      <c r="A441" t="s">
        <v>241</v>
      </c>
      <c r="B441" t="s">
        <v>3148</v>
      </c>
      <c r="C441" s="4">
        <v>28.95</v>
      </c>
    </row>
    <row r="442" spans="1:3" x14ac:dyDescent="0.25">
      <c r="A442" t="s">
        <v>242</v>
      </c>
      <c r="B442" t="s">
        <v>3131</v>
      </c>
      <c r="C442" s="4">
        <v>18.95</v>
      </c>
    </row>
    <row r="443" spans="1:3" x14ac:dyDescent="0.25">
      <c r="A443" t="s">
        <v>243</v>
      </c>
      <c r="B443" t="s">
        <v>3132</v>
      </c>
      <c r="C443" s="4">
        <v>9.9499999999999993</v>
      </c>
    </row>
    <row r="444" spans="1:3" x14ac:dyDescent="0.25">
      <c r="A444" t="s">
        <v>244</v>
      </c>
      <c r="B444" t="s">
        <v>3158</v>
      </c>
      <c r="C444" s="4">
        <v>18.95</v>
      </c>
    </row>
    <row r="445" spans="1:3" x14ac:dyDescent="0.25">
      <c r="A445" t="s">
        <v>125</v>
      </c>
      <c r="B445" t="s">
        <v>3174</v>
      </c>
      <c r="C445" s="4">
        <v>18.95</v>
      </c>
    </row>
    <row r="446" spans="1:3" x14ac:dyDescent="0.25">
      <c r="A446" t="s">
        <v>245</v>
      </c>
      <c r="B446" t="s">
        <v>3135</v>
      </c>
      <c r="C446" s="4">
        <v>11.95</v>
      </c>
    </row>
    <row r="447" spans="1:3" x14ac:dyDescent="0.25">
      <c r="A447" t="s">
        <v>246</v>
      </c>
      <c r="B447" t="s">
        <v>3136</v>
      </c>
      <c r="C447" s="4">
        <v>11.95</v>
      </c>
    </row>
    <row r="448" spans="1:3" x14ac:dyDescent="0.25">
      <c r="A448" t="s">
        <v>50</v>
      </c>
      <c r="B448" t="s">
        <v>3138</v>
      </c>
      <c r="C448" s="4">
        <v>9.9499999999999993</v>
      </c>
    </row>
    <row r="449" spans="1:3" x14ac:dyDescent="0.25">
      <c r="A449" t="s">
        <v>51</v>
      </c>
      <c r="B449" t="s">
        <v>3139</v>
      </c>
      <c r="C449" s="4">
        <v>5.95</v>
      </c>
    </row>
    <row r="450" spans="1:3" x14ac:dyDescent="0.25">
      <c r="A450" t="s">
        <v>247</v>
      </c>
      <c r="B450" t="s">
        <v>3137</v>
      </c>
      <c r="C450" s="4">
        <v>9.9499999999999993</v>
      </c>
    </row>
    <row r="451" spans="1:3" x14ac:dyDescent="0.25">
      <c r="A451" t="s">
        <v>52</v>
      </c>
      <c r="B451" t="s">
        <v>3140</v>
      </c>
      <c r="C451" s="4">
        <v>9.9499999999999993</v>
      </c>
    </row>
    <row r="452" spans="1:3" x14ac:dyDescent="0.25">
      <c r="A452" t="s">
        <v>248</v>
      </c>
      <c r="B452" t="s">
        <v>3141</v>
      </c>
      <c r="C452" s="4">
        <v>9.9499999999999993</v>
      </c>
    </row>
    <row r="453" spans="1:3" x14ac:dyDescent="0.25">
      <c r="A453" s="43" t="s">
        <v>54</v>
      </c>
      <c r="B453" t="s">
        <v>3142</v>
      </c>
      <c r="C453" s="4">
        <v>99.95</v>
      </c>
    </row>
    <row r="454" spans="1:3" ht="15.75" x14ac:dyDescent="0.25">
      <c r="A454" s="19" t="s">
        <v>249</v>
      </c>
      <c r="B454" s="17"/>
      <c r="C454" s="18"/>
    </row>
    <row r="455" spans="1:3" ht="15.75" x14ac:dyDescent="0.25">
      <c r="A455" s="16" t="s">
        <v>9</v>
      </c>
      <c r="B455" s="16" t="s">
        <v>10</v>
      </c>
      <c r="C455" s="50" t="s">
        <v>11</v>
      </c>
    </row>
    <row r="456" spans="1:3" x14ac:dyDescent="0.25">
      <c r="A456" t="s">
        <v>155</v>
      </c>
      <c r="B456" t="s">
        <v>3177</v>
      </c>
      <c r="C456" s="4">
        <v>49.95</v>
      </c>
    </row>
    <row r="457" spans="1:3" x14ac:dyDescent="0.25">
      <c r="A457" t="s">
        <v>67</v>
      </c>
      <c r="B457" t="s">
        <v>3151</v>
      </c>
      <c r="C457" s="4">
        <v>29.95</v>
      </c>
    </row>
    <row r="458" spans="1:3" x14ac:dyDescent="0.25">
      <c r="A458" t="s">
        <v>68</v>
      </c>
      <c r="B458" t="s">
        <v>3152</v>
      </c>
      <c r="C458" s="4">
        <v>29.95</v>
      </c>
    </row>
    <row r="459" spans="1:3" x14ac:dyDescent="0.25">
      <c r="A459" t="s">
        <v>250</v>
      </c>
      <c r="B459" t="s">
        <v>3153</v>
      </c>
      <c r="C459" s="4">
        <v>79.95</v>
      </c>
    </row>
    <row r="460" spans="1:3" x14ac:dyDescent="0.25">
      <c r="A460" t="s">
        <v>251</v>
      </c>
      <c r="B460" t="s">
        <v>3154</v>
      </c>
      <c r="C460" s="4">
        <v>219.95</v>
      </c>
    </row>
    <row r="461" spans="1:3" x14ac:dyDescent="0.25">
      <c r="A461" t="s">
        <v>252</v>
      </c>
      <c r="B461" t="s">
        <v>3122</v>
      </c>
      <c r="C461" s="4">
        <v>49.95</v>
      </c>
    </row>
    <row r="462" spans="1:3" x14ac:dyDescent="0.25">
      <c r="A462" t="s">
        <v>253</v>
      </c>
      <c r="B462" t="s">
        <v>3107</v>
      </c>
      <c r="C462" s="4">
        <v>18.95</v>
      </c>
    </row>
    <row r="463" spans="1:3" x14ac:dyDescent="0.25">
      <c r="A463" t="s">
        <v>254</v>
      </c>
      <c r="B463" t="s">
        <v>3172</v>
      </c>
      <c r="C463" s="4">
        <v>66.95</v>
      </c>
    </row>
    <row r="464" spans="1:3" x14ac:dyDescent="0.25">
      <c r="A464" t="s">
        <v>255</v>
      </c>
      <c r="B464" t="s">
        <v>3190</v>
      </c>
      <c r="C464" s="4">
        <v>19.95</v>
      </c>
    </row>
    <row r="465" spans="1:3" x14ac:dyDescent="0.25">
      <c r="A465" t="s">
        <v>256</v>
      </c>
      <c r="B465" t="s">
        <v>3129</v>
      </c>
      <c r="C465" s="4">
        <v>28.95</v>
      </c>
    </row>
    <row r="466" spans="1:3" x14ac:dyDescent="0.25">
      <c r="A466" t="s">
        <v>257</v>
      </c>
      <c r="B466" t="s">
        <v>3131</v>
      </c>
      <c r="C466" s="4">
        <v>18.95</v>
      </c>
    </row>
    <row r="467" spans="1:3" x14ac:dyDescent="0.25">
      <c r="A467" t="s">
        <v>258</v>
      </c>
      <c r="B467" t="s">
        <v>3158</v>
      </c>
      <c r="C467" s="4">
        <v>18.95</v>
      </c>
    </row>
    <row r="468" spans="1:3" x14ac:dyDescent="0.25">
      <c r="A468" t="s">
        <v>259</v>
      </c>
      <c r="B468" t="s">
        <v>3164</v>
      </c>
      <c r="C468" s="4">
        <v>11.95</v>
      </c>
    </row>
    <row r="469" spans="1:3" x14ac:dyDescent="0.25">
      <c r="A469" t="s">
        <v>260</v>
      </c>
      <c r="B469" t="s">
        <v>3136</v>
      </c>
      <c r="C469" s="4">
        <v>13.95</v>
      </c>
    </row>
    <row r="470" spans="1:3" x14ac:dyDescent="0.25">
      <c r="A470" t="s">
        <v>261</v>
      </c>
      <c r="B470" t="s">
        <v>3135</v>
      </c>
      <c r="C470" s="4">
        <v>13.95</v>
      </c>
    </row>
    <row r="471" spans="1:3" x14ac:dyDescent="0.25">
      <c r="A471" t="s">
        <v>147</v>
      </c>
      <c r="B471" t="s">
        <v>3167</v>
      </c>
      <c r="C471" s="4">
        <v>18.95</v>
      </c>
    </row>
    <row r="472" spans="1:3" x14ac:dyDescent="0.25">
      <c r="A472" t="s">
        <v>262</v>
      </c>
      <c r="B472" t="s">
        <v>3201</v>
      </c>
      <c r="C472" s="4">
        <v>17.95</v>
      </c>
    </row>
    <row r="473" spans="1:3" x14ac:dyDescent="0.25">
      <c r="A473" s="6" t="s">
        <v>171</v>
      </c>
      <c r="B473" t="s">
        <v>3114</v>
      </c>
      <c r="C473" s="4">
        <v>15.95</v>
      </c>
    </row>
    <row r="474" spans="1:3" x14ac:dyDescent="0.25">
      <c r="A474" t="s">
        <v>263</v>
      </c>
      <c r="B474" t="s">
        <v>3140</v>
      </c>
      <c r="C474" s="4">
        <v>17.95</v>
      </c>
    </row>
    <row r="475" spans="1:3" x14ac:dyDescent="0.25">
      <c r="A475" t="s">
        <v>264</v>
      </c>
      <c r="B475" t="s">
        <v>3141</v>
      </c>
      <c r="C475" s="4">
        <v>15.95</v>
      </c>
    </row>
    <row r="476" spans="1:3" x14ac:dyDescent="0.25">
      <c r="A476" t="s">
        <v>54</v>
      </c>
      <c r="B476" t="s">
        <v>3142</v>
      </c>
      <c r="C476" s="4">
        <v>99.95</v>
      </c>
    </row>
    <row r="477" spans="1:3" ht="15.75" x14ac:dyDescent="0.25">
      <c r="A477" s="19" t="s">
        <v>265</v>
      </c>
      <c r="B477" s="17"/>
      <c r="C477" s="18"/>
    </row>
    <row r="478" spans="1:3" ht="15.75" x14ac:dyDescent="0.25">
      <c r="A478" s="16" t="s">
        <v>9</v>
      </c>
      <c r="B478" s="16" t="s">
        <v>10</v>
      </c>
      <c r="C478" s="50" t="s">
        <v>11</v>
      </c>
    </row>
    <row r="479" spans="1:3" x14ac:dyDescent="0.25">
      <c r="A479" t="s">
        <v>266</v>
      </c>
      <c r="B479" t="s">
        <v>3177</v>
      </c>
      <c r="C479" s="4">
        <v>49.95</v>
      </c>
    </row>
    <row r="480" spans="1:3" x14ac:dyDescent="0.25">
      <c r="A480" t="s">
        <v>67</v>
      </c>
      <c r="B480" t="s">
        <v>3151</v>
      </c>
      <c r="C480" s="4">
        <v>29.95</v>
      </c>
    </row>
    <row r="481" spans="1:3" x14ac:dyDescent="0.25">
      <c r="A481" t="s">
        <v>68</v>
      </c>
      <c r="B481" t="s">
        <v>3152</v>
      </c>
      <c r="C481" s="4">
        <v>29.95</v>
      </c>
    </row>
    <row r="482" spans="1:3" x14ac:dyDescent="0.25">
      <c r="A482" t="s">
        <v>250</v>
      </c>
      <c r="B482" t="s">
        <v>3153</v>
      </c>
      <c r="C482" s="4">
        <v>79.95</v>
      </c>
    </row>
    <row r="483" spans="1:3" x14ac:dyDescent="0.25">
      <c r="A483" t="s">
        <v>251</v>
      </c>
      <c r="B483" t="s">
        <v>3154</v>
      </c>
      <c r="C483" s="4">
        <v>219.95</v>
      </c>
    </row>
    <row r="484" spans="1:3" x14ac:dyDescent="0.25">
      <c r="A484" s="43" t="s">
        <v>267</v>
      </c>
      <c r="B484" t="s">
        <v>3202</v>
      </c>
      <c r="C484" s="4">
        <v>99.95</v>
      </c>
    </row>
    <row r="485" spans="1:3" x14ac:dyDescent="0.25">
      <c r="A485" t="s">
        <v>268</v>
      </c>
      <c r="B485" t="s">
        <v>3107</v>
      </c>
      <c r="C485" s="4">
        <v>20.95</v>
      </c>
    </row>
    <row r="486" spans="1:3" x14ac:dyDescent="0.25">
      <c r="A486" t="s">
        <v>254</v>
      </c>
      <c r="B486" t="s">
        <v>3172</v>
      </c>
      <c r="C486" s="4">
        <v>66.95</v>
      </c>
    </row>
    <row r="487" spans="1:3" x14ac:dyDescent="0.25">
      <c r="A487" t="s">
        <v>255</v>
      </c>
      <c r="B487" t="s">
        <v>3190</v>
      </c>
      <c r="C487" s="4">
        <v>19.95</v>
      </c>
    </row>
    <row r="488" spans="1:3" x14ac:dyDescent="0.25">
      <c r="A488" t="s">
        <v>256</v>
      </c>
      <c r="B488" t="s">
        <v>3129</v>
      </c>
      <c r="C488" s="4">
        <v>28.95</v>
      </c>
    </row>
    <row r="489" spans="1:3" x14ac:dyDescent="0.25">
      <c r="A489" t="s">
        <v>257</v>
      </c>
      <c r="B489" t="s">
        <v>3131</v>
      </c>
      <c r="C489" s="4">
        <v>18.95</v>
      </c>
    </row>
    <row r="490" spans="1:3" x14ac:dyDescent="0.25">
      <c r="A490" t="s">
        <v>258</v>
      </c>
      <c r="B490" t="s">
        <v>3158</v>
      </c>
      <c r="C490" s="4">
        <v>18.95</v>
      </c>
    </row>
    <row r="491" spans="1:3" x14ac:dyDescent="0.25">
      <c r="A491" t="s">
        <v>260</v>
      </c>
      <c r="B491" t="s">
        <v>3136</v>
      </c>
      <c r="C491" s="4">
        <v>13.95</v>
      </c>
    </row>
    <row r="492" spans="1:3" x14ac:dyDescent="0.25">
      <c r="A492" t="s">
        <v>261</v>
      </c>
      <c r="B492" t="s">
        <v>3135</v>
      </c>
      <c r="C492" s="4">
        <v>13.95</v>
      </c>
    </row>
    <row r="493" spans="1:3" x14ac:dyDescent="0.25">
      <c r="A493" t="s">
        <v>147</v>
      </c>
      <c r="B493" t="s">
        <v>3167</v>
      </c>
      <c r="C493" s="4">
        <v>18.95</v>
      </c>
    </row>
    <row r="494" spans="1:3" x14ac:dyDescent="0.25">
      <c r="A494" t="s">
        <v>263</v>
      </c>
      <c r="B494" t="s">
        <v>3140</v>
      </c>
      <c r="C494" s="4">
        <v>17.95</v>
      </c>
    </row>
    <row r="495" spans="1:3" x14ac:dyDescent="0.25">
      <c r="A495" t="s">
        <v>259</v>
      </c>
      <c r="B495" t="s">
        <v>3164</v>
      </c>
      <c r="C495" s="4">
        <v>11.95</v>
      </c>
    </row>
    <row r="496" spans="1:3" x14ac:dyDescent="0.25">
      <c r="A496" t="s">
        <v>262</v>
      </c>
      <c r="B496" t="s">
        <v>3201</v>
      </c>
      <c r="C496" s="4">
        <v>17.95</v>
      </c>
    </row>
    <row r="497" spans="1:3" x14ac:dyDescent="0.25">
      <c r="A497" s="6" t="s">
        <v>171</v>
      </c>
      <c r="B497" t="s">
        <v>3114</v>
      </c>
      <c r="C497" s="4">
        <v>15.95</v>
      </c>
    </row>
    <row r="498" spans="1:3" x14ac:dyDescent="0.25">
      <c r="A498" t="s">
        <v>264</v>
      </c>
      <c r="B498" t="s">
        <v>3141</v>
      </c>
      <c r="C498" s="4">
        <v>15.95</v>
      </c>
    </row>
    <row r="499" spans="1:3" x14ac:dyDescent="0.25">
      <c r="A499" t="s">
        <v>54</v>
      </c>
      <c r="B499" t="s">
        <v>3142</v>
      </c>
      <c r="C499" s="4">
        <v>99.95</v>
      </c>
    </row>
    <row r="500" spans="1:3" ht="15.75" x14ac:dyDescent="0.25">
      <c r="A500" s="19" t="s">
        <v>269</v>
      </c>
      <c r="B500" s="17"/>
      <c r="C500" s="18"/>
    </row>
    <row r="501" spans="1:3" ht="15.75" x14ac:dyDescent="0.25">
      <c r="A501" s="16" t="s">
        <v>9</v>
      </c>
      <c r="B501" s="16" t="s">
        <v>10</v>
      </c>
      <c r="C501" s="50" t="s">
        <v>11</v>
      </c>
    </row>
    <row r="502" spans="1:3" x14ac:dyDescent="0.25">
      <c r="A502" t="s">
        <v>27</v>
      </c>
      <c r="B502" t="s">
        <v>3117</v>
      </c>
      <c r="C502" s="4">
        <v>39.950000000000003</v>
      </c>
    </row>
    <row r="503" spans="1:3" x14ac:dyDescent="0.25">
      <c r="A503" t="s">
        <v>270</v>
      </c>
      <c r="B503" t="s">
        <v>3203</v>
      </c>
      <c r="C503" s="4">
        <v>37.950000000000003</v>
      </c>
    </row>
    <row r="504" spans="1:3" x14ac:dyDescent="0.25">
      <c r="A504" t="s">
        <v>271</v>
      </c>
      <c r="B504" t="s">
        <v>3154</v>
      </c>
      <c r="C504" s="4">
        <v>75.95</v>
      </c>
    </row>
    <row r="505" spans="1:3" x14ac:dyDescent="0.25">
      <c r="A505" t="s">
        <v>272</v>
      </c>
      <c r="B505" t="s">
        <v>3204</v>
      </c>
      <c r="C505" s="4">
        <v>99.95</v>
      </c>
    </row>
    <row r="506" spans="1:3" x14ac:dyDescent="0.25">
      <c r="A506" t="s">
        <v>273</v>
      </c>
      <c r="B506" t="s">
        <v>3205</v>
      </c>
      <c r="C506" s="4">
        <v>99.95</v>
      </c>
    </row>
    <row r="507" spans="1:3" x14ac:dyDescent="0.25">
      <c r="A507" t="s">
        <v>274</v>
      </c>
      <c r="B507" t="s">
        <v>3107</v>
      </c>
      <c r="C507" s="4">
        <v>18.95</v>
      </c>
    </row>
    <row r="508" spans="1:3" x14ac:dyDescent="0.25">
      <c r="A508" t="s">
        <v>275</v>
      </c>
      <c r="B508" t="s">
        <v>3172</v>
      </c>
      <c r="C508" s="4">
        <v>99.95</v>
      </c>
    </row>
    <row r="509" spans="1:3" x14ac:dyDescent="0.25">
      <c r="A509" t="s">
        <v>276</v>
      </c>
      <c r="B509" t="s">
        <v>3190</v>
      </c>
      <c r="C509" s="4">
        <v>28.95</v>
      </c>
    </row>
    <row r="510" spans="1:3" x14ac:dyDescent="0.25">
      <c r="A510" t="s">
        <v>277</v>
      </c>
      <c r="B510" t="s">
        <v>3127</v>
      </c>
      <c r="C510" s="4">
        <v>11.95</v>
      </c>
    </row>
    <row r="511" spans="1:3" x14ac:dyDescent="0.25">
      <c r="A511" t="s">
        <v>278</v>
      </c>
      <c r="B511" t="s">
        <v>3129</v>
      </c>
      <c r="C511" s="4">
        <v>72.95</v>
      </c>
    </row>
    <row r="512" spans="1:3" x14ac:dyDescent="0.25">
      <c r="A512" t="s">
        <v>279</v>
      </c>
      <c r="B512" t="s">
        <v>3131</v>
      </c>
      <c r="C512" s="4">
        <v>34.950000000000003</v>
      </c>
    </row>
    <row r="513" spans="1:3" x14ac:dyDescent="0.25">
      <c r="A513" t="s">
        <v>280</v>
      </c>
      <c r="B513" t="s">
        <v>3158</v>
      </c>
      <c r="C513" s="4">
        <v>30.95</v>
      </c>
    </row>
    <row r="514" spans="1:3" x14ac:dyDescent="0.25">
      <c r="A514" t="s">
        <v>281</v>
      </c>
      <c r="B514" t="s">
        <v>3112</v>
      </c>
      <c r="C514" s="4">
        <v>11.95</v>
      </c>
    </row>
    <row r="515" spans="1:3" x14ac:dyDescent="0.25">
      <c r="A515" t="s">
        <v>282</v>
      </c>
      <c r="B515" t="s">
        <v>3114</v>
      </c>
      <c r="C515" s="4">
        <v>18.95</v>
      </c>
    </row>
    <row r="516" spans="1:3" x14ac:dyDescent="0.25">
      <c r="A516" t="s">
        <v>283</v>
      </c>
      <c r="B516" t="s">
        <v>3206</v>
      </c>
      <c r="C516" s="4">
        <v>18.95</v>
      </c>
    </row>
    <row r="517" spans="1:3" x14ac:dyDescent="0.25">
      <c r="A517" t="s">
        <v>284</v>
      </c>
      <c r="B517" t="s">
        <v>3207</v>
      </c>
      <c r="C517" s="4">
        <v>11.95</v>
      </c>
    </row>
    <row r="518" spans="1:3" x14ac:dyDescent="0.25">
      <c r="A518" t="s">
        <v>285</v>
      </c>
      <c r="B518" t="s">
        <v>3208</v>
      </c>
      <c r="C518" s="4">
        <v>9.9499999999999993</v>
      </c>
    </row>
    <row r="519" spans="1:3" x14ac:dyDescent="0.25">
      <c r="A519" t="s">
        <v>286</v>
      </c>
      <c r="B519" t="s">
        <v>3209</v>
      </c>
      <c r="C519" s="4">
        <v>13.95</v>
      </c>
    </row>
    <row r="520" spans="1:3" x14ac:dyDescent="0.25">
      <c r="A520" t="s">
        <v>287</v>
      </c>
      <c r="B520" t="s">
        <v>3210</v>
      </c>
      <c r="C520" s="4">
        <v>11.95</v>
      </c>
    </row>
    <row r="521" spans="1:3" x14ac:dyDescent="0.25">
      <c r="A521" t="s">
        <v>288</v>
      </c>
      <c r="B521" t="s">
        <v>3211</v>
      </c>
      <c r="C521" s="4">
        <v>11.95</v>
      </c>
    </row>
    <row r="522" spans="1:3" x14ac:dyDescent="0.25">
      <c r="A522" t="s">
        <v>54</v>
      </c>
      <c r="B522" t="s">
        <v>3142</v>
      </c>
      <c r="C522" s="4">
        <v>99.95</v>
      </c>
    </row>
    <row r="523" spans="1:3" ht="15.75" x14ac:dyDescent="0.25">
      <c r="A523" s="42" t="s">
        <v>289</v>
      </c>
      <c r="B523" s="17"/>
      <c r="C523" s="18"/>
    </row>
    <row r="524" spans="1:3" ht="15.75" x14ac:dyDescent="0.25">
      <c r="A524" s="16" t="s">
        <v>9</v>
      </c>
      <c r="B524" s="16" t="s">
        <v>10</v>
      </c>
      <c r="C524" s="50" t="s">
        <v>11</v>
      </c>
    </row>
    <row r="525" spans="1:3" x14ac:dyDescent="0.25">
      <c r="A525" t="s">
        <v>290</v>
      </c>
      <c r="B525" t="s">
        <v>3177</v>
      </c>
      <c r="C525" s="4">
        <v>49.95</v>
      </c>
    </row>
    <row r="526" spans="1:3" x14ac:dyDescent="0.25">
      <c r="A526" t="s">
        <v>67</v>
      </c>
      <c r="B526" t="s">
        <v>3151</v>
      </c>
      <c r="C526" s="4">
        <v>29.95</v>
      </c>
    </row>
    <row r="527" spans="1:3" x14ac:dyDescent="0.25">
      <c r="A527" t="s">
        <v>68</v>
      </c>
      <c r="B527" t="s">
        <v>3152</v>
      </c>
      <c r="C527" s="4">
        <v>29.95</v>
      </c>
    </row>
    <row r="528" spans="1:3" x14ac:dyDescent="0.25">
      <c r="A528" t="s">
        <v>156</v>
      </c>
      <c r="B528" t="s">
        <v>3153</v>
      </c>
      <c r="C528" s="4">
        <v>69.95</v>
      </c>
    </row>
    <row r="529" spans="1:3" x14ac:dyDescent="0.25">
      <c r="A529" t="s">
        <v>291</v>
      </c>
      <c r="B529" t="s">
        <v>3212</v>
      </c>
      <c r="C529" s="4">
        <v>109.95</v>
      </c>
    </row>
    <row r="530" spans="1:3" x14ac:dyDescent="0.25">
      <c r="A530" t="s">
        <v>292</v>
      </c>
      <c r="B530" t="s">
        <v>3155</v>
      </c>
      <c r="C530" s="4">
        <v>56.95</v>
      </c>
    </row>
    <row r="531" spans="1:3" x14ac:dyDescent="0.25">
      <c r="A531" t="s">
        <v>74</v>
      </c>
      <c r="B531" t="s">
        <v>3156</v>
      </c>
      <c r="C531" s="4">
        <v>39.950000000000003</v>
      </c>
    </row>
    <row r="532" spans="1:3" x14ac:dyDescent="0.25">
      <c r="A532" t="s">
        <v>293</v>
      </c>
      <c r="B532" t="s">
        <v>3190</v>
      </c>
      <c r="C532" s="4">
        <v>32.950000000000003</v>
      </c>
    </row>
    <row r="533" spans="1:3" x14ac:dyDescent="0.25">
      <c r="A533" t="s">
        <v>294</v>
      </c>
      <c r="B533" t="s">
        <v>3129</v>
      </c>
      <c r="C533" s="4">
        <v>59.95</v>
      </c>
    </row>
    <row r="534" spans="1:3" x14ac:dyDescent="0.25">
      <c r="A534" t="s">
        <v>295</v>
      </c>
      <c r="B534" t="s">
        <v>3131</v>
      </c>
      <c r="C534" s="4">
        <v>39.950000000000003</v>
      </c>
    </row>
    <row r="535" spans="1:3" x14ac:dyDescent="0.25">
      <c r="A535" t="s">
        <v>296</v>
      </c>
      <c r="B535" t="s">
        <v>3158</v>
      </c>
      <c r="C535" s="4">
        <v>59.95</v>
      </c>
    </row>
    <row r="536" spans="1:3" x14ac:dyDescent="0.25">
      <c r="A536" t="s">
        <v>297</v>
      </c>
      <c r="B536" t="s">
        <v>3163</v>
      </c>
      <c r="C536" s="4">
        <v>19.95</v>
      </c>
    </row>
    <row r="537" spans="1:3" x14ac:dyDescent="0.25">
      <c r="A537" t="s">
        <v>259</v>
      </c>
      <c r="B537" t="s">
        <v>3164</v>
      </c>
      <c r="C537" s="4">
        <v>11.95</v>
      </c>
    </row>
    <row r="538" spans="1:3" x14ac:dyDescent="0.25">
      <c r="A538" t="s">
        <v>186</v>
      </c>
      <c r="B538" t="s">
        <v>3181</v>
      </c>
      <c r="C538" s="4">
        <v>29.95</v>
      </c>
    </row>
    <row r="539" spans="1:3" x14ac:dyDescent="0.25">
      <c r="A539" t="s">
        <v>189</v>
      </c>
      <c r="B539" t="s">
        <v>3167</v>
      </c>
      <c r="C539" s="4">
        <v>15.95</v>
      </c>
    </row>
    <row r="540" spans="1:3" x14ac:dyDescent="0.25">
      <c r="A540" t="s">
        <v>298</v>
      </c>
      <c r="B540" t="s">
        <v>3135</v>
      </c>
      <c r="C540" s="4">
        <v>15.95</v>
      </c>
    </row>
    <row r="541" spans="1:3" x14ac:dyDescent="0.25">
      <c r="A541" t="s">
        <v>299</v>
      </c>
      <c r="B541" t="s">
        <v>3136</v>
      </c>
      <c r="C541" s="4">
        <v>15.95</v>
      </c>
    </row>
    <row r="542" spans="1:3" x14ac:dyDescent="0.25">
      <c r="A542" t="s">
        <v>300</v>
      </c>
      <c r="B542" t="s">
        <v>3165</v>
      </c>
      <c r="C542" s="4">
        <v>15.95</v>
      </c>
    </row>
    <row r="543" spans="1:3" x14ac:dyDescent="0.25">
      <c r="A543" t="s">
        <v>54</v>
      </c>
      <c r="B543" t="s">
        <v>3142</v>
      </c>
      <c r="C543" s="4">
        <v>99.95</v>
      </c>
    </row>
    <row r="544" spans="1:3" ht="15.75" x14ac:dyDescent="0.25">
      <c r="A544" s="19" t="s">
        <v>301</v>
      </c>
      <c r="B544" s="17"/>
      <c r="C544" s="18"/>
    </row>
    <row r="545" spans="1:3" ht="15.75" x14ac:dyDescent="0.25">
      <c r="A545" s="16" t="s">
        <v>9</v>
      </c>
      <c r="B545" s="16" t="s">
        <v>10</v>
      </c>
      <c r="C545" s="50" t="s">
        <v>11</v>
      </c>
    </row>
    <row r="546" spans="1:3" x14ac:dyDescent="0.25">
      <c r="A546" t="s">
        <v>290</v>
      </c>
      <c r="B546" t="s">
        <v>3177</v>
      </c>
      <c r="C546" s="4">
        <v>49.95</v>
      </c>
    </row>
    <row r="547" spans="1:3" x14ac:dyDescent="0.25">
      <c r="A547" t="s">
        <v>67</v>
      </c>
      <c r="B547" t="s">
        <v>3151</v>
      </c>
      <c r="C547" s="4">
        <v>29.95</v>
      </c>
    </row>
    <row r="548" spans="1:3" x14ac:dyDescent="0.25">
      <c r="A548" t="s">
        <v>68</v>
      </c>
      <c r="B548" t="s">
        <v>3152</v>
      </c>
      <c r="C548" s="4">
        <v>29.95</v>
      </c>
    </row>
    <row r="549" spans="1:3" x14ac:dyDescent="0.25">
      <c r="A549" t="s">
        <v>156</v>
      </c>
      <c r="B549" t="s">
        <v>3153</v>
      </c>
      <c r="C549" s="4">
        <v>69.95</v>
      </c>
    </row>
    <row r="550" spans="1:3" x14ac:dyDescent="0.25">
      <c r="A550" t="s">
        <v>302</v>
      </c>
      <c r="B550" t="s">
        <v>3213</v>
      </c>
      <c r="C550" s="4">
        <v>149.94999999999999</v>
      </c>
    </row>
    <row r="551" spans="1:3" x14ac:dyDescent="0.25">
      <c r="A551" t="s">
        <v>292</v>
      </c>
      <c r="B551" t="s">
        <v>3155</v>
      </c>
      <c r="C551" s="4">
        <v>56.95</v>
      </c>
    </row>
    <row r="552" spans="1:3" x14ac:dyDescent="0.25">
      <c r="A552" t="s">
        <v>74</v>
      </c>
      <c r="B552" t="s">
        <v>3156</v>
      </c>
      <c r="C552" s="4">
        <v>39.950000000000003</v>
      </c>
    </row>
    <row r="553" spans="1:3" x14ac:dyDescent="0.25">
      <c r="A553" t="s">
        <v>293</v>
      </c>
      <c r="B553" t="s">
        <v>3190</v>
      </c>
      <c r="C553" s="4">
        <v>32.950000000000003</v>
      </c>
    </row>
    <row r="554" spans="1:3" x14ac:dyDescent="0.25">
      <c r="A554" t="s">
        <v>294</v>
      </c>
      <c r="B554" t="s">
        <v>3129</v>
      </c>
      <c r="C554" s="4">
        <v>59.95</v>
      </c>
    </row>
    <row r="555" spans="1:3" x14ac:dyDescent="0.25">
      <c r="A555" t="s">
        <v>295</v>
      </c>
      <c r="B555" t="s">
        <v>3131</v>
      </c>
      <c r="C555" s="4">
        <v>39.950000000000003</v>
      </c>
    </row>
    <row r="556" spans="1:3" x14ac:dyDescent="0.25">
      <c r="A556" t="s">
        <v>303</v>
      </c>
      <c r="B556" t="s">
        <v>3158</v>
      </c>
      <c r="C556" s="4">
        <v>59.95</v>
      </c>
    </row>
    <row r="557" spans="1:3" x14ac:dyDescent="0.25">
      <c r="A557" t="s">
        <v>297</v>
      </c>
      <c r="B557" t="s">
        <v>3163</v>
      </c>
      <c r="C557" s="4">
        <v>19.95</v>
      </c>
    </row>
    <row r="558" spans="1:3" x14ac:dyDescent="0.25">
      <c r="A558" t="s">
        <v>259</v>
      </c>
      <c r="B558" t="s">
        <v>3164</v>
      </c>
      <c r="C558" s="4">
        <v>11.95</v>
      </c>
    </row>
    <row r="559" spans="1:3" x14ac:dyDescent="0.25">
      <c r="A559" t="s">
        <v>186</v>
      </c>
      <c r="B559" t="s">
        <v>3181</v>
      </c>
      <c r="C559" s="4">
        <v>29.95</v>
      </c>
    </row>
    <row r="560" spans="1:3" x14ac:dyDescent="0.25">
      <c r="A560" t="s">
        <v>189</v>
      </c>
      <c r="B560" t="s">
        <v>3167</v>
      </c>
      <c r="C560" s="4">
        <v>15.95</v>
      </c>
    </row>
    <row r="561" spans="1:3" x14ac:dyDescent="0.25">
      <c r="A561" t="s">
        <v>298</v>
      </c>
      <c r="B561" t="s">
        <v>3135</v>
      </c>
      <c r="C561" s="4">
        <v>15.95</v>
      </c>
    </row>
    <row r="562" spans="1:3" x14ac:dyDescent="0.25">
      <c r="A562" t="s">
        <v>299</v>
      </c>
      <c r="B562" t="s">
        <v>3136</v>
      </c>
      <c r="C562" s="4">
        <v>15.95</v>
      </c>
    </row>
    <row r="563" spans="1:3" x14ac:dyDescent="0.25">
      <c r="A563" t="s">
        <v>300</v>
      </c>
      <c r="B563" t="s">
        <v>3165</v>
      </c>
      <c r="C563" s="4">
        <v>15.95</v>
      </c>
    </row>
    <row r="564" spans="1:3" x14ac:dyDescent="0.25">
      <c r="A564" t="s">
        <v>54</v>
      </c>
      <c r="B564" t="s">
        <v>3142</v>
      </c>
      <c r="C564" s="4">
        <v>99.95</v>
      </c>
    </row>
    <row r="565" spans="1:3" ht="15.75" x14ac:dyDescent="0.25">
      <c r="A565" s="19" t="s">
        <v>304</v>
      </c>
      <c r="B565" s="17"/>
      <c r="C565" s="18"/>
    </row>
    <row r="566" spans="1:3" ht="15.75" x14ac:dyDescent="0.25">
      <c r="A566" s="16" t="s">
        <v>9</v>
      </c>
      <c r="B566" s="16" t="s">
        <v>10</v>
      </c>
      <c r="C566" s="50" t="s">
        <v>11</v>
      </c>
    </row>
    <row r="567" spans="1:3" x14ac:dyDescent="0.25">
      <c r="A567" s="43" t="s">
        <v>305</v>
      </c>
      <c r="B567" t="s">
        <v>3177</v>
      </c>
      <c r="C567" s="4">
        <v>49.95</v>
      </c>
    </row>
    <row r="568" spans="1:3" x14ac:dyDescent="0.25">
      <c r="A568" t="s">
        <v>67</v>
      </c>
      <c r="B568" t="s">
        <v>3151</v>
      </c>
      <c r="C568" s="4">
        <v>29.95</v>
      </c>
    </row>
    <row r="569" spans="1:3" x14ac:dyDescent="0.25">
      <c r="A569" t="s">
        <v>68</v>
      </c>
      <c r="B569" t="s">
        <v>3152</v>
      </c>
      <c r="C569" s="4">
        <v>29.95</v>
      </c>
    </row>
    <row r="570" spans="1:3" x14ac:dyDescent="0.25">
      <c r="A570" t="s">
        <v>191</v>
      </c>
      <c r="B570" t="s">
        <v>3153</v>
      </c>
      <c r="C570" s="4">
        <v>79.95</v>
      </c>
    </row>
    <row r="571" spans="1:3" x14ac:dyDescent="0.25">
      <c r="A571" s="43" t="s">
        <v>306</v>
      </c>
      <c r="B571" t="s">
        <v>3154</v>
      </c>
      <c r="C571" s="4">
        <v>399.95</v>
      </c>
    </row>
    <row r="572" spans="1:3" x14ac:dyDescent="0.25">
      <c r="A572" t="s">
        <v>307</v>
      </c>
      <c r="B572" t="s">
        <v>3212</v>
      </c>
      <c r="C572" s="4">
        <v>109.95</v>
      </c>
    </row>
    <row r="573" spans="1:3" x14ac:dyDescent="0.25">
      <c r="A573" t="s">
        <v>308</v>
      </c>
      <c r="B573" t="s">
        <v>3107</v>
      </c>
      <c r="C573" s="4">
        <v>25.95</v>
      </c>
    </row>
    <row r="574" spans="1:3" x14ac:dyDescent="0.25">
      <c r="A574" t="s">
        <v>309</v>
      </c>
      <c r="B574" t="s">
        <v>3172</v>
      </c>
      <c r="C574" s="4">
        <v>94.95</v>
      </c>
    </row>
    <row r="575" spans="1:3" x14ac:dyDescent="0.25">
      <c r="A575" t="s">
        <v>310</v>
      </c>
      <c r="B575" t="s">
        <v>3157</v>
      </c>
      <c r="C575" s="4">
        <v>29.95</v>
      </c>
    </row>
    <row r="576" spans="1:3" x14ac:dyDescent="0.25">
      <c r="A576" t="s">
        <v>311</v>
      </c>
      <c r="B576" t="s">
        <v>3127</v>
      </c>
      <c r="C576" s="4">
        <v>18.95</v>
      </c>
    </row>
    <row r="577" spans="1:3" x14ac:dyDescent="0.25">
      <c r="A577" t="s">
        <v>312</v>
      </c>
      <c r="B577" t="s">
        <v>3129</v>
      </c>
      <c r="C577" s="4">
        <v>51.95</v>
      </c>
    </row>
    <row r="578" spans="1:3" x14ac:dyDescent="0.25">
      <c r="A578" t="s">
        <v>313</v>
      </c>
      <c r="B578" t="s">
        <v>3131</v>
      </c>
      <c r="C578" s="4">
        <v>34.950000000000003</v>
      </c>
    </row>
    <row r="579" spans="1:3" x14ac:dyDescent="0.25">
      <c r="A579" t="s">
        <v>314</v>
      </c>
      <c r="B579" t="s">
        <v>3158</v>
      </c>
      <c r="C579" s="4">
        <v>37.950000000000003</v>
      </c>
    </row>
    <row r="580" spans="1:3" x14ac:dyDescent="0.25">
      <c r="A580" t="s">
        <v>315</v>
      </c>
      <c r="B580" t="s">
        <v>3163</v>
      </c>
      <c r="C580" s="4">
        <v>37.950000000000003</v>
      </c>
    </row>
    <row r="581" spans="1:3" x14ac:dyDescent="0.25">
      <c r="A581" t="s">
        <v>316</v>
      </c>
      <c r="B581" t="s">
        <v>3135</v>
      </c>
      <c r="C581" s="4">
        <v>15.95</v>
      </c>
    </row>
    <row r="582" spans="1:3" x14ac:dyDescent="0.25">
      <c r="A582" t="s">
        <v>317</v>
      </c>
      <c r="B582" t="s">
        <v>3136</v>
      </c>
      <c r="C582" s="4">
        <v>15.95</v>
      </c>
    </row>
    <row r="583" spans="1:3" x14ac:dyDescent="0.25">
      <c r="A583" t="s">
        <v>318</v>
      </c>
      <c r="B583" t="s">
        <v>3165</v>
      </c>
      <c r="C583" s="4">
        <v>18.95</v>
      </c>
    </row>
    <row r="584" spans="1:3" x14ac:dyDescent="0.25">
      <c r="A584" t="s">
        <v>319</v>
      </c>
      <c r="B584" t="s">
        <v>3113</v>
      </c>
      <c r="C584" s="4">
        <v>37.950000000000003</v>
      </c>
    </row>
    <row r="585" spans="1:3" x14ac:dyDescent="0.25">
      <c r="A585" t="s">
        <v>320</v>
      </c>
      <c r="B585" t="s">
        <v>3116</v>
      </c>
      <c r="C585" s="4">
        <v>39.950000000000003</v>
      </c>
    </row>
    <row r="586" spans="1:3" x14ac:dyDescent="0.25">
      <c r="A586" t="s">
        <v>321</v>
      </c>
      <c r="B586" t="s">
        <v>3214</v>
      </c>
      <c r="C586" s="4">
        <v>18.95</v>
      </c>
    </row>
    <row r="587" spans="1:3" x14ac:dyDescent="0.25">
      <c r="A587" t="s">
        <v>322</v>
      </c>
      <c r="B587" t="s">
        <v>3215</v>
      </c>
      <c r="C587" s="4">
        <v>18.95</v>
      </c>
    </row>
    <row r="588" spans="1:3" x14ac:dyDescent="0.25">
      <c r="A588" t="s">
        <v>323</v>
      </c>
      <c r="B588" t="s">
        <v>3141</v>
      </c>
      <c r="C588" s="4">
        <v>37.950000000000003</v>
      </c>
    </row>
    <row r="589" spans="1:3" x14ac:dyDescent="0.25">
      <c r="A589" t="s">
        <v>54</v>
      </c>
      <c r="B589" t="s">
        <v>3142</v>
      </c>
      <c r="C589" s="4">
        <v>99.95</v>
      </c>
    </row>
    <row r="590" spans="1:3" ht="15.75" x14ac:dyDescent="0.25">
      <c r="A590" s="42" t="s">
        <v>324</v>
      </c>
      <c r="B590" s="17"/>
      <c r="C590" s="18"/>
    </row>
    <row r="591" spans="1:3" ht="15.75" x14ac:dyDescent="0.25">
      <c r="A591" s="16" t="s">
        <v>9</v>
      </c>
      <c r="B591" s="16" t="s">
        <v>10</v>
      </c>
      <c r="C591" s="50" t="s">
        <v>11</v>
      </c>
    </row>
    <row r="592" spans="1:3" x14ac:dyDescent="0.25">
      <c r="A592" s="43" t="s">
        <v>305</v>
      </c>
      <c r="B592" t="s">
        <v>3177</v>
      </c>
      <c r="C592" s="4">
        <v>49.95</v>
      </c>
    </row>
    <row r="593" spans="1:3" x14ac:dyDescent="0.25">
      <c r="A593" t="s">
        <v>67</v>
      </c>
      <c r="B593" t="s">
        <v>3151</v>
      </c>
      <c r="C593" s="4">
        <v>29.95</v>
      </c>
    </row>
    <row r="594" spans="1:3" x14ac:dyDescent="0.25">
      <c r="A594" t="s">
        <v>68</v>
      </c>
      <c r="B594" t="s">
        <v>3152</v>
      </c>
      <c r="C594" s="4">
        <v>29.95</v>
      </c>
    </row>
    <row r="595" spans="1:3" x14ac:dyDescent="0.25">
      <c r="A595" t="s">
        <v>191</v>
      </c>
      <c r="B595" t="s">
        <v>3153</v>
      </c>
      <c r="C595" s="4">
        <v>79.95</v>
      </c>
    </row>
    <row r="596" spans="1:3" x14ac:dyDescent="0.25">
      <c r="A596" s="43" t="s">
        <v>306</v>
      </c>
      <c r="B596" t="s">
        <v>3154</v>
      </c>
      <c r="C596" s="4">
        <v>399.95</v>
      </c>
    </row>
    <row r="597" spans="1:3" x14ac:dyDescent="0.25">
      <c r="A597" t="s">
        <v>325</v>
      </c>
      <c r="B597" t="s">
        <v>3216</v>
      </c>
      <c r="C597" s="4">
        <v>149.94999999999999</v>
      </c>
    </row>
    <row r="598" spans="1:3" x14ac:dyDescent="0.25">
      <c r="A598" t="s">
        <v>326</v>
      </c>
      <c r="B598" t="s">
        <v>3107</v>
      </c>
      <c r="C598" s="4">
        <v>29.95</v>
      </c>
    </row>
    <row r="599" spans="1:3" x14ac:dyDescent="0.25">
      <c r="A599" t="s">
        <v>309</v>
      </c>
      <c r="B599" t="s">
        <v>3172</v>
      </c>
      <c r="C599" s="4">
        <v>94.95</v>
      </c>
    </row>
    <row r="600" spans="1:3" x14ac:dyDescent="0.25">
      <c r="A600" t="s">
        <v>310</v>
      </c>
      <c r="B600" t="s">
        <v>3157</v>
      </c>
      <c r="C600" s="4">
        <v>29.95</v>
      </c>
    </row>
    <row r="601" spans="1:3" x14ac:dyDescent="0.25">
      <c r="A601" t="s">
        <v>311</v>
      </c>
      <c r="B601" t="s">
        <v>3127</v>
      </c>
      <c r="C601" s="4">
        <v>18.95</v>
      </c>
    </row>
    <row r="602" spans="1:3" x14ac:dyDescent="0.25">
      <c r="A602" t="s">
        <v>312</v>
      </c>
      <c r="B602" t="s">
        <v>3129</v>
      </c>
      <c r="C602" s="4">
        <v>51.95</v>
      </c>
    </row>
    <row r="603" spans="1:3" x14ac:dyDescent="0.25">
      <c r="A603" t="s">
        <v>313</v>
      </c>
      <c r="B603" t="s">
        <v>3131</v>
      </c>
      <c r="C603" s="4">
        <v>34.950000000000003</v>
      </c>
    </row>
    <row r="604" spans="1:3" x14ac:dyDescent="0.25">
      <c r="A604" t="s">
        <v>314</v>
      </c>
      <c r="B604" t="s">
        <v>3158</v>
      </c>
      <c r="C604" s="4">
        <v>37.950000000000003</v>
      </c>
    </row>
    <row r="605" spans="1:3" x14ac:dyDescent="0.25">
      <c r="A605" t="s">
        <v>315</v>
      </c>
      <c r="B605" t="s">
        <v>3163</v>
      </c>
      <c r="C605" s="4">
        <v>37.950000000000003</v>
      </c>
    </row>
    <row r="606" spans="1:3" x14ac:dyDescent="0.25">
      <c r="A606" t="s">
        <v>316</v>
      </c>
      <c r="B606" t="s">
        <v>3135</v>
      </c>
      <c r="C606" s="4">
        <v>15.95</v>
      </c>
    </row>
    <row r="607" spans="1:3" x14ac:dyDescent="0.25">
      <c r="A607" t="s">
        <v>317</v>
      </c>
      <c r="B607" t="s">
        <v>3136</v>
      </c>
      <c r="C607" s="4">
        <v>15.95</v>
      </c>
    </row>
    <row r="608" spans="1:3" x14ac:dyDescent="0.25">
      <c r="A608" t="s">
        <v>318</v>
      </c>
      <c r="B608" t="s">
        <v>3165</v>
      </c>
      <c r="C608" s="4">
        <v>18.95</v>
      </c>
    </row>
    <row r="609" spans="1:3" x14ac:dyDescent="0.25">
      <c r="A609" t="s">
        <v>319</v>
      </c>
      <c r="B609" t="s">
        <v>3113</v>
      </c>
      <c r="C609" s="4">
        <v>37.950000000000003</v>
      </c>
    </row>
    <row r="610" spans="1:3" x14ac:dyDescent="0.25">
      <c r="A610" t="s">
        <v>320</v>
      </c>
      <c r="B610" t="s">
        <v>3116</v>
      </c>
      <c r="C610" s="4">
        <v>39.950000000000003</v>
      </c>
    </row>
    <row r="611" spans="1:3" x14ac:dyDescent="0.25">
      <c r="A611" t="s">
        <v>321</v>
      </c>
      <c r="B611" t="s">
        <v>3214</v>
      </c>
      <c r="C611" s="4">
        <v>18.95</v>
      </c>
    </row>
    <row r="612" spans="1:3" x14ac:dyDescent="0.25">
      <c r="A612" t="s">
        <v>322</v>
      </c>
      <c r="B612" t="s">
        <v>3215</v>
      </c>
      <c r="C612" s="4">
        <v>18.95</v>
      </c>
    </row>
    <row r="613" spans="1:3" x14ac:dyDescent="0.25">
      <c r="A613" t="s">
        <v>54</v>
      </c>
      <c r="B613" t="s">
        <v>3142</v>
      </c>
      <c r="C613" s="4">
        <v>99.95</v>
      </c>
    </row>
    <row r="614" spans="1:3" ht="15.75" x14ac:dyDescent="0.25">
      <c r="A614" s="19" t="s">
        <v>327</v>
      </c>
      <c r="B614" s="17"/>
      <c r="C614" s="18"/>
    </row>
    <row r="615" spans="1:3" ht="15.75" x14ac:dyDescent="0.25">
      <c r="A615" s="16" t="s">
        <v>9</v>
      </c>
      <c r="B615" s="16" t="s">
        <v>10</v>
      </c>
      <c r="C615" s="50" t="s">
        <v>11</v>
      </c>
    </row>
    <row r="616" spans="1:3" x14ac:dyDescent="0.25">
      <c r="A616" s="9" t="s">
        <v>328</v>
      </c>
      <c r="B616" t="s">
        <v>3117</v>
      </c>
      <c r="C616" s="4">
        <v>49.95</v>
      </c>
    </row>
    <row r="617" spans="1:3" x14ac:dyDescent="0.25">
      <c r="A617" t="s">
        <v>329</v>
      </c>
      <c r="B617" t="s">
        <v>3217</v>
      </c>
      <c r="C617" s="4">
        <v>37.950000000000003</v>
      </c>
    </row>
    <row r="618" spans="1:3" x14ac:dyDescent="0.25">
      <c r="A618" s="9" t="s">
        <v>330</v>
      </c>
      <c r="B618" t="s">
        <v>3154</v>
      </c>
      <c r="C618" s="4">
        <v>132.94999999999999</v>
      </c>
    </row>
    <row r="619" spans="1:3" x14ac:dyDescent="0.25">
      <c r="A619" t="s">
        <v>331</v>
      </c>
      <c r="B619" t="s">
        <v>3218</v>
      </c>
      <c r="C619" s="4">
        <v>139.94999999999999</v>
      </c>
    </row>
    <row r="620" spans="1:3" x14ac:dyDescent="0.25">
      <c r="A620" s="9" t="s">
        <v>332</v>
      </c>
      <c r="B620" t="s">
        <v>3219</v>
      </c>
      <c r="C620" s="4">
        <v>79.95</v>
      </c>
    </row>
    <row r="621" spans="1:3" x14ac:dyDescent="0.25">
      <c r="A621" s="9" t="s">
        <v>333</v>
      </c>
      <c r="B621" t="s">
        <v>3107</v>
      </c>
      <c r="C621" s="4">
        <v>38.950000000000003</v>
      </c>
    </row>
    <row r="622" spans="1:3" x14ac:dyDescent="0.25">
      <c r="A622" s="9" t="s">
        <v>334</v>
      </c>
      <c r="B622" t="s">
        <v>3172</v>
      </c>
      <c r="C622" s="4">
        <v>66.95</v>
      </c>
    </row>
    <row r="623" spans="1:3" x14ac:dyDescent="0.25">
      <c r="A623" t="s">
        <v>335</v>
      </c>
      <c r="B623" t="s">
        <v>3190</v>
      </c>
      <c r="C623" s="4">
        <v>28.95</v>
      </c>
    </row>
    <row r="624" spans="1:3" x14ac:dyDescent="0.25">
      <c r="A624" s="9" t="s">
        <v>336</v>
      </c>
      <c r="B624" t="s">
        <v>3220</v>
      </c>
      <c r="C624" s="4">
        <v>18.95</v>
      </c>
    </row>
    <row r="625" spans="1:3" x14ac:dyDescent="0.25">
      <c r="A625" s="9" t="s">
        <v>337</v>
      </c>
      <c r="B625" t="s">
        <v>3127</v>
      </c>
      <c r="C625" s="4">
        <v>13.95</v>
      </c>
    </row>
    <row r="626" spans="1:3" x14ac:dyDescent="0.25">
      <c r="A626" s="9" t="s">
        <v>338</v>
      </c>
      <c r="B626" t="s">
        <v>3221</v>
      </c>
      <c r="C626" s="4">
        <v>13.95</v>
      </c>
    </row>
    <row r="627" spans="1:3" x14ac:dyDescent="0.25">
      <c r="A627" s="9" t="s">
        <v>339</v>
      </c>
      <c r="B627" t="s">
        <v>3222</v>
      </c>
      <c r="C627" s="4">
        <v>13.95</v>
      </c>
    </row>
    <row r="628" spans="1:3" x14ac:dyDescent="0.25">
      <c r="A628" s="9" t="s">
        <v>340</v>
      </c>
      <c r="B628" t="s">
        <v>3129</v>
      </c>
      <c r="C628" s="4">
        <v>62.95</v>
      </c>
    </row>
    <row r="629" spans="1:3" x14ac:dyDescent="0.25">
      <c r="A629" s="9" t="s">
        <v>341</v>
      </c>
      <c r="B629" t="s">
        <v>3131</v>
      </c>
      <c r="C629" s="4">
        <v>24.95</v>
      </c>
    </row>
    <row r="630" spans="1:3" x14ac:dyDescent="0.25">
      <c r="A630" s="9" t="s">
        <v>342</v>
      </c>
      <c r="B630" t="s">
        <v>3158</v>
      </c>
      <c r="C630" s="4">
        <v>47.95</v>
      </c>
    </row>
    <row r="631" spans="1:3" x14ac:dyDescent="0.25">
      <c r="A631" s="9" t="s">
        <v>343</v>
      </c>
      <c r="B631" t="s">
        <v>3223</v>
      </c>
      <c r="C631" s="4">
        <v>33.950000000000003</v>
      </c>
    </row>
    <row r="632" spans="1:3" x14ac:dyDescent="0.25">
      <c r="A632" s="9" t="s">
        <v>344</v>
      </c>
      <c r="B632" t="s">
        <v>3138</v>
      </c>
      <c r="C632" s="4">
        <v>9.9499999999999993</v>
      </c>
    </row>
    <row r="633" spans="1:3" x14ac:dyDescent="0.25">
      <c r="A633" s="9" t="s">
        <v>345</v>
      </c>
      <c r="B633" t="s">
        <v>3224</v>
      </c>
      <c r="C633" s="4">
        <v>13.95</v>
      </c>
    </row>
    <row r="634" spans="1:3" x14ac:dyDescent="0.25">
      <c r="A634" s="9" t="s">
        <v>346</v>
      </c>
      <c r="B634" t="s">
        <v>3225</v>
      </c>
      <c r="C634" s="4">
        <v>15.95</v>
      </c>
    </row>
    <row r="635" spans="1:3" x14ac:dyDescent="0.25">
      <c r="A635" s="9" t="s">
        <v>347</v>
      </c>
      <c r="B635" t="s">
        <v>3226</v>
      </c>
      <c r="C635" s="4">
        <v>13.95</v>
      </c>
    </row>
    <row r="636" spans="1:3" x14ac:dyDescent="0.25">
      <c r="A636" t="s">
        <v>348</v>
      </c>
      <c r="B636" t="s">
        <v>3114</v>
      </c>
      <c r="C636" s="4">
        <v>9.9499999999999993</v>
      </c>
    </row>
    <row r="637" spans="1:3" x14ac:dyDescent="0.25">
      <c r="A637" s="9" t="s">
        <v>349</v>
      </c>
      <c r="B637" t="s">
        <v>3136</v>
      </c>
      <c r="C637" s="4">
        <v>13.95</v>
      </c>
    </row>
    <row r="638" spans="1:3" x14ac:dyDescent="0.25">
      <c r="A638" s="9" t="s">
        <v>350</v>
      </c>
      <c r="B638" t="s">
        <v>3135</v>
      </c>
      <c r="C638" s="4">
        <v>13.95</v>
      </c>
    </row>
    <row r="639" spans="1:3" x14ac:dyDescent="0.25">
      <c r="A639" s="9" t="s">
        <v>247</v>
      </c>
      <c r="B639" t="s">
        <v>3137</v>
      </c>
      <c r="C639" s="4">
        <v>9.9499999999999993</v>
      </c>
    </row>
    <row r="640" spans="1:3" x14ac:dyDescent="0.25">
      <c r="A640" s="9" t="s">
        <v>351</v>
      </c>
      <c r="B640" t="s">
        <v>3164</v>
      </c>
      <c r="C640" s="4">
        <v>11.95</v>
      </c>
    </row>
    <row r="641" spans="1:3" x14ac:dyDescent="0.25">
      <c r="A641" s="9" t="s">
        <v>352</v>
      </c>
      <c r="B641" t="s">
        <v>3165</v>
      </c>
      <c r="C641" s="4">
        <v>9.9499999999999993</v>
      </c>
    </row>
    <row r="642" spans="1:3" x14ac:dyDescent="0.25">
      <c r="A642" t="s">
        <v>353</v>
      </c>
      <c r="B642" t="s">
        <v>3141</v>
      </c>
      <c r="C642" s="4">
        <v>17.95</v>
      </c>
    </row>
    <row r="643" spans="1:3" x14ac:dyDescent="0.25">
      <c r="A643" t="s">
        <v>54</v>
      </c>
      <c r="B643" t="s">
        <v>3142</v>
      </c>
      <c r="C643" s="4">
        <v>99.95</v>
      </c>
    </row>
    <row r="644" spans="1:3" ht="15.75" x14ac:dyDescent="0.25">
      <c r="A644" s="42" t="s">
        <v>354</v>
      </c>
      <c r="B644" s="17"/>
      <c r="C644" s="18"/>
    </row>
    <row r="645" spans="1:3" ht="15.75" x14ac:dyDescent="0.25">
      <c r="A645" s="16" t="s">
        <v>9</v>
      </c>
      <c r="B645" s="16" t="s">
        <v>10</v>
      </c>
      <c r="C645" s="50" t="s">
        <v>11</v>
      </c>
    </row>
    <row r="646" spans="1:3" x14ac:dyDescent="0.25">
      <c r="A646" t="s">
        <v>305</v>
      </c>
      <c r="B646" t="s">
        <v>3177</v>
      </c>
      <c r="C646" s="4">
        <v>49.95</v>
      </c>
    </row>
    <row r="647" spans="1:3" x14ac:dyDescent="0.25">
      <c r="A647" t="s">
        <v>67</v>
      </c>
      <c r="B647" t="s">
        <v>3151</v>
      </c>
      <c r="C647" s="4">
        <v>29.95</v>
      </c>
    </row>
    <row r="648" spans="1:3" x14ac:dyDescent="0.25">
      <c r="A648" t="s">
        <v>68</v>
      </c>
      <c r="B648" t="s">
        <v>3152</v>
      </c>
      <c r="C648" s="4">
        <v>29.95</v>
      </c>
    </row>
    <row r="649" spans="1:3" x14ac:dyDescent="0.25">
      <c r="A649" t="s">
        <v>94</v>
      </c>
      <c r="B649" t="s">
        <v>3168</v>
      </c>
      <c r="C649" s="4">
        <v>79.95</v>
      </c>
    </row>
    <row r="650" spans="1:3" x14ac:dyDescent="0.25">
      <c r="A650" t="s">
        <v>355</v>
      </c>
      <c r="B650" t="s">
        <v>3107</v>
      </c>
      <c r="C650" s="4">
        <v>29.95</v>
      </c>
    </row>
    <row r="651" spans="1:3" x14ac:dyDescent="0.25">
      <c r="A651" t="s">
        <v>356</v>
      </c>
      <c r="B651" t="s">
        <v>3172</v>
      </c>
      <c r="C651" s="4">
        <v>89.95</v>
      </c>
    </row>
    <row r="652" spans="1:3" x14ac:dyDescent="0.25">
      <c r="A652" t="s">
        <v>357</v>
      </c>
      <c r="B652" t="s">
        <v>3157</v>
      </c>
      <c r="C652" s="4">
        <v>29.95</v>
      </c>
    </row>
    <row r="653" spans="1:3" x14ac:dyDescent="0.25">
      <c r="A653" t="s">
        <v>358</v>
      </c>
      <c r="B653" t="s">
        <v>3127</v>
      </c>
      <c r="C653" s="4">
        <v>19.95</v>
      </c>
    </row>
    <row r="654" spans="1:3" x14ac:dyDescent="0.25">
      <c r="A654" t="s">
        <v>359</v>
      </c>
      <c r="B654" t="s">
        <v>3129</v>
      </c>
      <c r="C654" s="4">
        <v>55.95</v>
      </c>
    </row>
    <row r="655" spans="1:3" x14ac:dyDescent="0.25">
      <c r="A655" t="s">
        <v>360</v>
      </c>
      <c r="B655" t="s">
        <v>3131</v>
      </c>
      <c r="C655" s="4">
        <v>29.95</v>
      </c>
    </row>
    <row r="656" spans="1:3" x14ac:dyDescent="0.25">
      <c r="A656" t="s">
        <v>361</v>
      </c>
      <c r="B656" t="s">
        <v>3158</v>
      </c>
      <c r="C656" s="4">
        <v>55.95</v>
      </c>
    </row>
    <row r="657" spans="1:3" x14ac:dyDescent="0.25">
      <c r="A657" t="s">
        <v>362</v>
      </c>
      <c r="B657" t="s">
        <v>3136</v>
      </c>
      <c r="C657" s="4">
        <v>19.95</v>
      </c>
    </row>
    <row r="658" spans="1:3" x14ac:dyDescent="0.25">
      <c r="A658" t="s">
        <v>363</v>
      </c>
      <c r="B658" t="s">
        <v>3135</v>
      </c>
      <c r="C658" s="4">
        <v>19.95</v>
      </c>
    </row>
    <row r="659" spans="1:3" x14ac:dyDescent="0.25">
      <c r="A659" t="s">
        <v>364</v>
      </c>
      <c r="B659" t="s">
        <v>3182</v>
      </c>
      <c r="C659" s="4">
        <v>29.95</v>
      </c>
    </row>
    <row r="660" spans="1:3" x14ac:dyDescent="0.25">
      <c r="A660" t="s">
        <v>365</v>
      </c>
      <c r="B660" t="s">
        <v>3180</v>
      </c>
      <c r="C660" s="4">
        <v>19.95</v>
      </c>
    </row>
    <row r="661" spans="1:3" x14ac:dyDescent="0.25">
      <c r="A661" t="s">
        <v>366</v>
      </c>
      <c r="B661" t="s">
        <v>3227</v>
      </c>
      <c r="C661" s="4">
        <v>22.95</v>
      </c>
    </row>
    <row r="662" spans="1:3" x14ac:dyDescent="0.25">
      <c r="A662" t="s">
        <v>367</v>
      </c>
      <c r="B662" t="s">
        <v>3228</v>
      </c>
      <c r="C662" s="4">
        <v>19.95</v>
      </c>
    </row>
    <row r="663" spans="1:3" x14ac:dyDescent="0.25">
      <c r="A663" s="43" t="s">
        <v>110</v>
      </c>
      <c r="B663" t="s">
        <v>3114</v>
      </c>
      <c r="C663" s="4">
        <v>29.95</v>
      </c>
    </row>
    <row r="664" spans="1:3" x14ac:dyDescent="0.25">
      <c r="A664" t="s">
        <v>368</v>
      </c>
      <c r="B664" t="s">
        <v>3165</v>
      </c>
      <c r="C664" s="4">
        <v>29.95</v>
      </c>
    </row>
    <row r="665" spans="1:3" x14ac:dyDescent="0.25">
      <c r="A665" t="s">
        <v>369</v>
      </c>
      <c r="B665" t="s">
        <v>3166</v>
      </c>
      <c r="C665" s="4">
        <v>22.95</v>
      </c>
    </row>
    <row r="666" spans="1:3" x14ac:dyDescent="0.25">
      <c r="A666" t="s">
        <v>54</v>
      </c>
      <c r="B666" t="s">
        <v>3142</v>
      </c>
      <c r="C666" s="4">
        <v>99.95</v>
      </c>
    </row>
    <row r="667" spans="1:3" ht="15.75" x14ac:dyDescent="0.25">
      <c r="A667" s="19" t="s">
        <v>370</v>
      </c>
      <c r="B667" s="17"/>
      <c r="C667" s="18"/>
    </row>
    <row r="668" spans="1:3" ht="15.75" x14ac:dyDescent="0.25">
      <c r="A668" s="16" t="s">
        <v>9</v>
      </c>
      <c r="B668" s="16" t="s">
        <v>10</v>
      </c>
      <c r="C668" s="50" t="s">
        <v>11</v>
      </c>
    </row>
    <row r="669" spans="1:3" x14ac:dyDescent="0.25">
      <c r="A669" t="s">
        <v>66</v>
      </c>
      <c r="B669" t="s">
        <v>3150</v>
      </c>
      <c r="C669" s="4">
        <v>39.950000000000003</v>
      </c>
    </row>
    <row r="670" spans="1:3" x14ac:dyDescent="0.25">
      <c r="A670" t="s">
        <v>67</v>
      </c>
      <c r="B670" t="s">
        <v>3151</v>
      </c>
      <c r="C670" s="4">
        <v>29.95</v>
      </c>
    </row>
    <row r="671" spans="1:3" x14ac:dyDescent="0.25">
      <c r="A671" t="s">
        <v>68</v>
      </c>
      <c r="B671" t="s">
        <v>3152</v>
      </c>
      <c r="C671" s="4">
        <v>29.95</v>
      </c>
    </row>
    <row r="672" spans="1:3" x14ac:dyDescent="0.25">
      <c r="A672" t="s">
        <v>191</v>
      </c>
      <c r="B672" t="s">
        <v>3153</v>
      </c>
      <c r="C672" s="4">
        <v>79.95</v>
      </c>
    </row>
    <row r="673" spans="1:3" x14ac:dyDescent="0.25">
      <c r="A673" t="s">
        <v>371</v>
      </c>
      <c r="B673" t="s">
        <v>3229</v>
      </c>
      <c r="C673" s="4">
        <v>79.95</v>
      </c>
    </row>
    <row r="674" spans="1:3" x14ac:dyDescent="0.25">
      <c r="A674" t="s">
        <v>372</v>
      </c>
      <c r="B674" t="s">
        <v>3107</v>
      </c>
      <c r="C674" s="4">
        <v>29.95</v>
      </c>
    </row>
    <row r="675" spans="1:3" x14ac:dyDescent="0.25">
      <c r="A675" t="s">
        <v>373</v>
      </c>
      <c r="B675" t="s">
        <v>3230</v>
      </c>
      <c r="C675" s="4">
        <v>85.95</v>
      </c>
    </row>
    <row r="676" spans="1:3" x14ac:dyDescent="0.25">
      <c r="A676" t="s">
        <v>374</v>
      </c>
      <c r="B676" t="s">
        <v>3190</v>
      </c>
      <c r="C676" s="4">
        <v>34.950000000000003</v>
      </c>
    </row>
    <row r="677" spans="1:3" x14ac:dyDescent="0.25">
      <c r="A677" t="s">
        <v>375</v>
      </c>
      <c r="B677" t="s">
        <v>3127</v>
      </c>
      <c r="C677" s="4">
        <v>9.9499999999999993</v>
      </c>
    </row>
    <row r="678" spans="1:3" x14ac:dyDescent="0.25">
      <c r="A678" t="s">
        <v>376</v>
      </c>
      <c r="B678" t="s">
        <v>3129</v>
      </c>
      <c r="C678" s="4">
        <v>56.95</v>
      </c>
    </row>
    <row r="679" spans="1:3" x14ac:dyDescent="0.25">
      <c r="A679" t="s">
        <v>377</v>
      </c>
      <c r="B679" t="s">
        <v>3131</v>
      </c>
      <c r="C679" s="4">
        <v>29.95</v>
      </c>
    </row>
    <row r="680" spans="1:3" x14ac:dyDescent="0.25">
      <c r="A680" t="s">
        <v>378</v>
      </c>
      <c r="B680" t="s">
        <v>3158</v>
      </c>
      <c r="C680" s="4">
        <v>39.950000000000003</v>
      </c>
    </row>
    <row r="681" spans="1:3" x14ac:dyDescent="0.25">
      <c r="A681" t="s">
        <v>379</v>
      </c>
      <c r="B681" t="s">
        <v>3116</v>
      </c>
      <c r="C681" s="4">
        <v>29.95</v>
      </c>
    </row>
    <row r="682" spans="1:3" x14ac:dyDescent="0.25">
      <c r="A682" t="s">
        <v>380</v>
      </c>
      <c r="B682" t="s">
        <v>3169</v>
      </c>
      <c r="C682" s="4">
        <v>9.9499999999999993</v>
      </c>
    </row>
    <row r="683" spans="1:3" x14ac:dyDescent="0.25">
      <c r="A683" t="s">
        <v>381</v>
      </c>
      <c r="B683" t="s">
        <v>3231</v>
      </c>
      <c r="C683" s="4">
        <v>9.9499999999999993</v>
      </c>
    </row>
    <row r="684" spans="1:3" x14ac:dyDescent="0.25">
      <c r="A684" t="s">
        <v>382</v>
      </c>
      <c r="B684" t="s">
        <v>3232</v>
      </c>
      <c r="C684" s="4">
        <v>9.9499999999999993</v>
      </c>
    </row>
    <row r="685" spans="1:3" x14ac:dyDescent="0.25">
      <c r="A685" t="s">
        <v>383</v>
      </c>
      <c r="B685" t="s">
        <v>3233</v>
      </c>
      <c r="C685" s="4">
        <v>19.95</v>
      </c>
    </row>
    <row r="686" spans="1:3" x14ac:dyDescent="0.25">
      <c r="A686" t="s">
        <v>384</v>
      </c>
      <c r="B686" t="s">
        <v>3228</v>
      </c>
      <c r="C686" s="4">
        <v>9.9499999999999993</v>
      </c>
    </row>
    <row r="687" spans="1:3" x14ac:dyDescent="0.25">
      <c r="A687" t="s">
        <v>385</v>
      </c>
      <c r="B687" t="s">
        <v>3135</v>
      </c>
      <c r="C687" s="4">
        <v>15.95</v>
      </c>
    </row>
    <row r="688" spans="1:3" x14ac:dyDescent="0.25">
      <c r="A688" t="s">
        <v>386</v>
      </c>
      <c r="B688" t="s">
        <v>3136</v>
      </c>
      <c r="C688" s="4">
        <v>15.95</v>
      </c>
    </row>
    <row r="689" spans="1:3" x14ac:dyDescent="0.25">
      <c r="A689" t="s">
        <v>189</v>
      </c>
      <c r="B689" t="s">
        <v>3167</v>
      </c>
      <c r="C689" s="4">
        <v>15.95</v>
      </c>
    </row>
    <row r="690" spans="1:3" x14ac:dyDescent="0.25">
      <c r="A690" t="s">
        <v>387</v>
      </c>
      <c r="B690" t="s">
        <v>3114</v>
      </c>
      <c r="C690" s="4">
        <v>19.95</v>
      </c>
    </row>
    <row r="691" spans="1:3" x14ac:dyDescent="0.25">
      <c r="A691" t="s">
        <v>388</v>
      </c>
      <c r="B691" t="s">
        <v>3165</v>
      </c>
      <c r="C691" s="4">
        <v>19.95</v>
      </c>
    </row>
    <row r="692" spans="1:3" x14ac:dyDescent="0.25">
      <c r="A692" t="s">
        <v>389</v>
      </c>
      <c r="B692" t="s">
        <v>3166</v>
      </c>
      <c r="C692" s="4">
        <v>15.95</v>
      </c>
    </row>
    <row r="693" spans="1:3" x14ac:dyDescent="0.25">
      <c r="A693" t="s">
        <v>54</v>
      </c>
      <c r="B693" t="s">
        <v>3142</v>
      </c>
      <c r="C693" s="4">
        <v>99.95</v>
      </c>
    </row>
    <row r="694" spans="1:3" ht="15.75" x14ac:dyDescent="0.25">
      <c r="A694" s="19" t="s">
        <v>390</v>
      </c>
      <c r="B694" s="17"/>
      <c r="C694" s="18"/>
    </row>
    <row r="695" spans="1:3" ht="15.75" x14ac:dyDescent="0.25">
      <c r="A695" s="16" t="s">
        <v>9</v>
      </c>
      <c r="B695" s="16" t="s">
        <v>10</v>
      </c>
      <c r="C695" s="50" t="s">
        <v>11</v>
      </c>
    </row>
    <row r="696" spans="1:3" x14ac:dyDescent="0.25">
      <c r="A696" t="s">
        <v>66</v>
      </c>
      <c r="B696" t="s">
        <v>3150</v>
      </c>
      <c r="C696" s="4">
        <v>39.950000000000003</v>
      </c>
    </row>
    <row r="697" spans="1:3" x14ac:dyDescent="0.25">
      <c r="A697" t="s">
        <v>67</v>
      </c>
      <c r="B697" t="s">
        <v>3151</v>
      </c>
      <c r="C697" s="4">
        <v>29.95</v>
      </c>
    </row>
    <row r="698" spans="1:3" x14ac:dyDescent="0.25">
      <c r="A698" t="s">
        <v>68</v>
      </c>
      <c r="B698" t="s">
        <v>3152</v>
      </c>
      <c r="C698" s="4">
        <v>29.95</v>
      </c>
    </row>
    <row r="699" spans="1:3" x14ac:dyDescent="0.25">
      <c r="A699" t="s">
        <v>191</v>
      </c>
      <c r="B699" t="s">
        <v>3153</v>
      </c>
      <c r="C699" s="4">
        <v>79.95</v>
      </c>
    </row>
    <row r="700" spans="1:3" x14ac:dyDescent="0.25">
      <c r="A700" t="s">
        <v>391</v>
      </c>
      <c r="B700" t="s">
        <v>3234</v>
      </c>
      <c r="C700" s="4">
        <v>159.94999999999999</v>
      </c>
    </row>
    <row r="701" spans="1:3" x14ac:dyDescent="0.25">
      <c r="A701" t="s">
        <v>392</v>
      </c>
      <c r="B701" t="s">
        <v>3235</v>
      </c>
      <c r="C701" s="4">
        <v>29.95</v>
      </c>
    </row>
    <row r="702" spans="1:3" x14ac:dyDescent="0.25">
      <c r="A702" t="s">
        <v>373</v>
      </c>
      <c r="B702" t="s">
        <v>3230</v>
      </c>
      <c r="C702" s="4">
        <v>85.95</v>
      </c>
    </row>
    <row r="703" spans="1:3" x14ac:dyDescent="0.25">
      <c r="A703" t="s">
        <v>374</v>
      </c>
      <c r="B703" t="s">
        <v>3190</v>
      </c>
      <c r="C703" s="4">
        <v>34.950000000000003</v>
      </c>
    </row>
    <row r="704" spans="1:3" x14ac:dyDescent="0.25">
      <c r="A704" t="s">
        <v>375</v>
      </c>
      <c r="B704" t="s">
        <v>3127</v>
      </c>
      <c r="C704" s="4">
        <v>9.9499999999999993</v>
      </c>
    </row>
    <row r="705" spans="1:3" x14ac:dyDescent="0.25">
      <c r="A705" t="s">
        <v>376</v>
      </c>
      <c r="B705" t="s">
        <v>3129</v>
      </c>
      <c r="C705" s="4">
        <v>56.95</v>
      </c>
    </row>
    <row r="706" spans="1:3" x14ac:dyDescent="0.25">
      <c r="A706" t="s">
        <v>377</v>
      </c>
      <c r="B706" t="s">
        <v>3131</v>
      </c>
      <c r="C706" s="4">
        <v>29.95</v>
      </c>
    </row>
    <row r="707" spans="1:3" x14ac:dyDescent="0.25">
      <c r="A707" t="s">
        <v>378</v>
      </c>
      <c r="B707" t="s">
        <v>3158</v>
      </c>
      <c r="C707" s="4">
        <v>39.950000000000003</v>
      </c>
    </row>
    <row r="708" spans="1:3" x14ac:dyDescent="0.25">
      <c r="A708" t="s">
        <v>379</v>
      </c>
      <c r="B708" t="s">
        <v>3116</v>
      </c>
      <c r="C708" s="4">
        <v>29.95</v>
      </c>
    </row>
    <row r="709" spans="1:3" x14ac:dyDescent="0.25">
      <c r="A709" t="s">
        <v>380</v>
      </c>
      <c r="B709" t="s">
        <v>3169</v>
      </c>
      <c r="C709" s="4">
        <v>9.9499999999999993</v>
      </c>
    </row>
    <row r="710" spans="1:3" x14ac:dyDescent="0.25">
      <c r="A710" t="s">
        <v>381</v>
      </c>
      <c r="B710" t="s">
        <v>3231</v>
      </c>
      <c r="C710" s="4">
        <v>9.9499999999999993</v>
      </c>
    </row>
    <row r="711" spans="1:3" x14ac:dyDescent="0.25">
      <c r="A711" t="s">
        <v>382</v>
      </c>
      <c r="B711" t="s">
        <v>3232</v>
      </c>
      <c r="C711" s="4">
        <v>9.9499999999999993</v>
      </c>
    </row>
    <row r="712" spans="1:3" x14ac:dyDescent="0.25">
      <c r="A712" t="s">
        <v>383</v>
      </c>
      <c r="B712" t="s">
        <v>3233</v>
      </c>
      <c r="C712" s="4">
        <v>19.95</v>
      </c>
    </row>
    <row r="713" spans="1:3" x14ac:dyDescent="0.25">
      <c r="A713" t="s">
        <v>384</v>
      </c>
      <c r="B713" t="s">
        <v>3228</v>
      </c>
      <c r="C713" s="4">
        <v>9.9499999999999993</v>
      </c>
    </row>
    <row r="714" spans="1:3" x14ac:dyDescent="0.25">
      <c r="A714" t="s">
        <v>385</v>
      </c>
      <c r="B714" t="s">
        <v>3135</v>
      </c>
      <c r="C714" s="4">
        <v>15.95</v>
      </c>
    </row>
    <row r="715" spans="1:3" x14ac:dyDescent="0.25">
      <c r="A715" t="s">
        <v>386</v>
      </c>
      <c r="B715" t="s">
        <v>3136</v>
      </c>
      <c r="C715" s="4">
        <v>15.95</v>
      </c>
    </row>
    <row r="716" spans="1:3" x14ac:dyDescent="0.25">
      <c r="A716" t="s">
        <v>189</v>
      </c>
      <c r="B716" t="s">
        <v>3167</v>
      </c>
      <c r="C716" s="4">
        <v>15.95</v>
      </c>
    </row>
    <row r="717" spans="1:3" x14ac:dyDescent="0.25">
      <c r="A717" t="s">
        <v>387</v>
      </c>
      <c r="B717" t="s">
        <v>3114</v>
      </c>
      <c r="C717" s="4">
        <v>19.95</v>
      </c>
    </row>
    <row r="718" spans="1:3" x14ac:dyDescent="0.25">
      <c r="A718" t="s">
        <v>388</v>
      </c>
      <c r="B718" t="s">
        <v>3165</v>
      </c>
      <c r="C718" s="4">
        <v>19.95</v>
      </c>
    </row>
    <row r="719" spans="1:3" x14ac:dyDescent="0.25">
      <c r="A719" t="s">
        <v>389</v>
      </c>
      <c r="B719" t="s">
        <v>3166</v>
      </c>
      <c r="C719" s="4">
        <v>15.95</v>
      </c>
    </row>
    <row r="720" spans="1:3" x14ac:dyDescent="0.25">
      <c r="A720" t="s">
        <v>54</v>
      </c>
      <c r="B720" t="s">
        <v>3142</v>
      </c>
      <c r="C720" s="4">
        <v>99.95</v>
      </c>
    </row>
    <row r="721" spans="1:3" ht="15.75" x14ac:dyDescent="0.25">
      <c r="A721" s="19" t="s">
        <v>393</v>
      </c>
      <c r="B721" s="17"/>
      <c r="C721" s="18"/>
    </row>
    <row r="722" spans="1:3" ht="15.75" x14ac:dyDescent="0.25">
      <c r="A722" s="16" t="s">
        <v>9</v>
      </c>
      <c r="B722" s="16" t="s">
        <v>10</v>
      </c>
      <c r="C722" s="50" t="s">
        <v>11</v>
      </c>
    </row>
    <row r="723" spans="1:3" x14ac:dyDescent="0.25">
      <c r="A723" t="s">
        <v>27</v>
      </c>
      <c r="B723" t="s">
        <v>3117</v>
      </c>
      <c r="C723" s="4">
        <v>39.950000000000003</v>
      </c>
    </row>
    <row r="724" spans="1:3" x14ac:dyDescent="0.25">
      <c r="A724" t="s">
        <v>394</v>
      </c>
      <c r="B724" t="s">
        <v>3153</v>
      </c>
      <c r="C724" s="4">
        <v>37.950000000000003</v>
      </c>
    </row>
    <row r="725" spans="1:3" x14ac:dyDescent="0.25">
      <c r="A725" t="s">
        <v>395</v>
      </c>
      <c r="B725" t="s">
        <v>3104</v>
      </c>
      <c r="C725" s="4">
        <v>56.95</v>
      </c>
    </row>
    <row r="726" spans="1:3" x14ac:dyDescent="0.25">
      <c r="A726" t="s">
        <v>396</v>
      </c>
      <c r="B726" t="s">
        <v>3122</v>
      </c>
      <c r="C726" s="4">
        <v>49.95</v>
      </c>
    </row>
    <row r="727" spans="1:3" x14ac:dyDescent="0.25">
      <c r="A727" t="s">
        <v>397</v>
      </c>
      <c r="B727" t="s">
        <v>3107</v>
      </c>
      <c r="C727" s="4">
        <v>28.95</v>
      </c>
    </row>
    <row r="728" spans="1:3" x14ac:dyDescent="0.25">
      <c r="A728" t="s">
        <v>398</v>
      </c>
      <c r="B728" t="s">
        <v>3172</v>
      </c>
      <c r="C728" s="4">
        <v>66.95</v>
      </c>
    </row>
    <row r="729" spans="1:3" x14ac:dyDescent="0.25">
      <c r="A729" t="s">
        <v>399</v>
      </c>
      <c r="B729" t="s">
        <v>3220</v>
      </c>
      <c r="C729" s="4">
        <v>28.95</v>
      </c>
    </row>
    <row r="730" spans="1:3" x14ac:dyDescent="0.25">
      <c r="A730" t="s">
        <v>400</v>
      </c>
      <c r="B730" t="s">
        <v>3129</v>
      </c>
      <c r="C730" s="4">
        <v>30.95</v>
      </c>
    </row>
    <row r="731" spans="1:3" x14ac:dyDescent="0.25">
      <c r="A731" t="s">
        <v>401</v>
      </c>
      <c r="B731" t="s">
        <v>3131</v>
      </c>
      <c r="C731" s="4">
        <v>24.95</v>
      </c>
    </row>
    <row r="732" spans="1:3" x14ac:dyDescent="0.25">
      <c r="A732" t="s">
        <v>402</v>
      </c>
      <c r="B732" t="s">
        <v>3158</v>
      </c>
      <c r="C732" s="4">
        <v>18.95</v>
      </c>
    </row>
    <row r="733" spans="1:3" x14ac:dyDescent="0.25">
      <c r="A733" t="s">
        <v>123</v>
      </c>
      <c r="B733" t="s">
        <v>3173</v>
      </c>
      <c r="C733" s="4">
        <v>15.95</v>
      </c>
    </row>
    <row r="734" spans="1:3" x14ac:dyDescent="0.25">
      <c r="A734" t="s">
        <v>46</v>
      </c>
      <c r="B734" t="s">
        <v>3114</v>
      </c>
      <c r="C734" s="4">
        <v>18.95</v>
      </c>
    </row>
    <row r="735" spans="1:3" x14ac:dyDescent="0.25">
      <c r="A735" t="s">
        <v>124</v>
      </c>
      <c r="B735" t="s">
        <v>3167</v>
      </c>
      <c r="C735" s="4">
        <v>13.95</v>
      </c>
    </row>
    <row r="736" spans="1:3" x14ac:dyDescent="0.25">
      <c r="A736" t="s">
        <v>403</v>
      </c>
      <c r="B736" t="s">
        <v>3136</v>
      </c>
      <c r="C736" s="4">
        <v>9.9499999999999993</v>
      </c>
    </row>
    <row r="737" spans="1:3" x14ac:dyDescent="0.25">
      <c r="A737" t="s">
        <v>404</v>
      </c>
      <c r="B737" t="s">
        <v>3135</v>
      </c>
      <c r="C737" s="4">
        <v>9.9499999999999993</v>
      </c>
    </row>
    <row r="738" spans="1:3" x14ac:dyDescent="0.25">
      <c r="A738" t="s">
        <v>405</v>
      </c>
      <c r="B738" t="s">
        <v>3140</v>
      </c>
      <c r="C738" s="4">
        <v>15.95</v>
      </c>
    </row>
    <row r="739" spans="1:3" ht="15.75" customHeight="1" x14ac:dyDescent="0.25">
      <c r="A739" t="s">
        <v>129</v>
      </c>
      <c r="B739" t="s">
        <v>3164</v>
      </c>
      <c r="C739" s="4">
        <v>13.95</v>
      </c>
    </row>
    <row r="740" spans="1:3" x14ac:dyDescent="0.25">
      <c r="A740" t="s">
        <v>406</v>
      </c>
      <c r="B740" t="s">
        <v>3141</v>
      </c>
      <c r="C740" s="4">
        <v>9.9499999999999993</v>
      </c>
    </row>
    <row r="741" spans="1:3" x14ac:dyDescent="0.25">
      <c r="A741" t="s">
        <v>54</v>
      </c>
      <c r="B741" t="s">
        <v>3142</v>
      </c>
      <c r="C741" s="4">
        <v>99.95</v>
      </c>
    </row>
    <row r="742" spans="1:3" ht="15.75" x14ac:dyDescent="0.25">
      <c r="A742" s="19" t="s">
        <v>407</v>
      </c>
      <c r="B742" s="17"/>
      <c r="C742" s="18"/>
    </row>
    <row r="743" spans="1:3" ht="15.75" x14ac:dyDescent="0.25">
      <c r="A743" s="16" t="s">
        <v>9</v>
      </c>
      <c r="B743" s="16" t="s">
        <v>10</v>
      </c>
      <c r="C743" s="50" t="s">
        <v>11</v>
      </c>
    </row>
    <row r="744" spans="1:3" x14ac:dyDescent="0.25">
      <c r="A744" t="s">
        <v>27</v>
      </c>
      <c r="B744" t="s">
        <v>3117</v>
      </c>
      <c r="C744" s="4">
        <v>39.950000000000003</v>
      </c>
    </row>
    <row r="745" spans="1:3" x14ac:dyDescent="0.25">
      <c r="A745" t="s">
        <v>408</v>
      </c>
      <c r="B745" t="s">
        <v>3153</v>
      </c>
      <c r="C745" s="4">
        <v>19.95</v>
      </c>
    </row>
    <row r="746" spans="1:3" x14ac:dyDescent="0.25">
      <c r="A746" t="s">
        <v>409</v>
      </c>
      <c r="B746" t="s">
        <v>3104</v>
      </c>
      <c r="C746" s="4">
        <v>113.95</v>
      </c>
    </row>
    <row r="747" spans="1:3" x14ac:dyDescent="0.25">
      <c r="A747" t="s">
        <v>410</v>
      </c>
      <c r="B747" t="s">
        <v>3122</v>
      </c>
      <c r="C747" s="4">
        <v>49.95</v>
      </c>
    </row>
    <row r="748" spans="1:3" x14ac:dyDescent="0.25">
      <c r="A748" t="s">
        <v>411</v>
      </c>
      <c r="B748" t="s">
        <v>3107</v>
      </c>
      <c r="C748" s="4">
        <v>15.95</v>
      </c>
    </row>
    <row r="749" spans="1:3" x14ac:dyDescent="0.25">
      <c r="A749" t="s">
        <v>412</v>
      </c>
      <c r="B749" t="s">
        <v>3236</v>
      </c>
      <c r="C749" s="4">
        <v>55.95</v>
      </c>
    </row>
    <row r="750" spans="1:3" x14ac:dyDescent="0.25">
      <c r="A750" t="s">
        <v>413</v>
      </c>
      <c r="B750" t="s">
        <v>3237</v>
      </c>
      <c r="C750" s="4">
        <v>37.950000000000003</v>
      </c>
    </row>
    <row r="751" spans="1:3" x14ac:dyDescent="0.25">
      <c r="A751" t="s">
        <v>414</v>
      </c>
      <c r="B751" t="s">
        <v>3238</v>
      </c>
      <c r="C751" s="4">
        <v>28.95</v>
      </c>
    </row>
    <row r="752" spans="1:3" x14ac:dyDescent="0.25">
      <c r="A752" t="s">
        <v>415</v>
      </c>
      <c r="B752" t="s">
        <v>3239</v>
      </c>
      <c r="C752" s="4">
        <v>51.95</v>
      </c>
    </row>
    <row r="753" spans="1:3" x14ac:dyDescent="0.25">
      <c r="A753" t="s">
        <v>416</v>
      </c>
      <c r="B753" t="s">
        <v>3240</v>
      </c>
      <c r="C753" s="4">
        <v>32.950000000000003</v>
      </c>
    </row>
    <row r="754" spans="1:3" x14ac:dyDescent="0.25">
      <c r="A754" t="s">
        <v>417</v>
      </c>
      <c r="B754" t="s">
        <v>3241</v>
      </c>
      <c r="C754" s="4">
        <v>17.95</v>
      </c>
    </row>
    <row r="755" spans="1:3" x14ac:dyDescent="0.25">
      <c r="A755" t="s">
        <v>418</v>
      </c>
      <c r="B755" t="s">
        <v>3242</v>
      </c>
      <c r="C755" s="4">
        <v>13.95</v>
      </c>
    </row>
    <row r="756" spans="1:3" x14ac:dyDescent="0.25">
      <c r="A756" t="s">
        <v>419</v>
      </c>
      <c r="B756" t="s">
        <v>3158</v>
      </c>
      <c r="C756" s="4">
        <v>28.95</v>
      </c>
    </row>
    <row r="757" spans="1:3" x14ac:dyDescent="0.25">
      <c r="A757" t="s">
        <v>420</v>
      </c>
      <c r="B757" t="s">
        <v>3243</v>
      </c>
      <c r="C757" s="4">
        <v>17.95</v>
      </c>
    </row>
    <row r="758" spans="1:3" x14ac:dyDescent="0.25">
      <c r="A758" t="s">
        <v>421</v>
      </c>
      <c r="B758" t="s">
        <v>3160</v>
      </c>
      <c r="C758" s="4">
        <v>11.95</v>
      </c>
    </row>
    <row r="759" spans="1:3" x14ac:dyDescent="0.25">
      <c r="A759" t="s">
        <v>422</v>
      </c>
      <c r="B759" t="s">
        <v>3159</v>
      </c>
      <c r="C759" s="4">
        <v>11.95</v>
      </c>
    </row>
    <row r="760" spans="1:3" x14ac:dyDescent="0.25">
      <c r="A760" t="s">
        <v>125</v>
      </c>
      <c r="B760" t="s">
        <v>3174</v>
      </c>
      <c r="C760" s="4">
        <v>18.95</v>
      </c>
    </row>
    <row r="761" spans="1:3" x14ac:dyDescent="0.25">
      <c r="A761" t="s">
        <v>221</v>
      </c>
      <c r="B761" t="s">
        <v>3165</v>
      </c>
      <c r="C761" s="4">
        <v>15.95</v>
      </c>
    </row>
    <row r="762" spans="1:3" x14ac:dyDescent="0.25">
      <c r="A762" t="s">
        <v>351</v>
      </c>
      <c r="B762" t="s">
        <v>3164</v>
      </c>
      <c r="C762" s="4">
        <v>11.95</v>
      </c>
    </row>
    <row r="763" spans="1:3" x14ac:dyDescent="0.25">
      <c r="A763" t="s">
        <v>423</v>
      </c>
      <c r="B763" t="s">
        <v>3136</v>
      </c>
      <c r="C763" s="4">
        <v>9.9499999999999993</v>
      </c>
    </row>
    <row r="764" spans="1:3" x14ac:dyDescent="0.25">
      <c r="A764" t="s">
        <v>424</v>
      </c>
      <c r="B764" t="s">
        <v>3135</v>
      </c>
      <c r="C764" s="4">
        <v>9.9499999999999993</v>
      </c>
    </row>
    <row r="765" spans="1:3" x14ac:dyDescent="0.25">
      <c r="A765" t="s">
        <v>425</v>
      </c>
      <c r="B765" t="s">
        <v>3138</v>
      </c>
      <c r="C765" s="4">
        <v>15.95</v>
      </c>
    </row>
    <row r="766" spans="1:3" x14ac:dyDescent="0.25">
      <c r="A766" t="s">
        <v>426</v>
      </c>
      <c r="B766" t="s">
        <v>3141</v>
      </c>
      <c r="C766" s="4">
        <v>11.95</v>
      </c>
    </row>
    <row r="767" spans="1:3" x14ac:dyDescent="0.25">
      <c r="A767" t="s">
        <v>427</v>
      </c>
      <c r="B767" t="s">
        <v>3201</v>
      </c>
      <c r="C767" s="4">
        <v>15.95</v>
      </c>
    </row>
    <row r="768" spans="1:3" x14ac:dyDescent="0.25">
      <c r="A768" t="s">
        <v>428</v>
      </c>
      <c r="B768" t="s">
        <v>3167</v>
      </c>
      <c r="C768" s="4">
        <v>13.95</v>
      </c>
    </row>
    <row r="769" spans="1:3" x14ac:dyDescent="0.25">
      <c r="A769" t="s">
        <v>54</v>
      </c>
      <c r="B769" t="s">
        <v>3142</v>
      </c>
      <c r="C769" s="4">
        <v>99.95</v>
      </c>
    </row>
    <row r="770" spans="1:3" ht="15.75" x14ac:dyDescent="0.25">
      <c r="A770" s="19" t="s">
        <v>429</v>
      </c>
      <c r="B770" s="17"/>
      <c r="C770" s="18"/>
    </row>
    <row r="771" spans="1:3" ht="15.75" x14ac:dyDescent="0.25">
      <c r="A771" s="16" t="s">
        <v>9</v>
      </c>
      <c r="B771" s="16" t="s">
        <v>10</v>
      </c>
      <c r="C771" s="50" t="s">
        <v>11</v>
      </c>
    </row>
    <row r="772" spans="1:3" x14ac:dyDescent="0.25">
      <c r="A772" t="s">
        <v>430</v>
      </c>
      <c r="B772" t="s">
        <v>3244</v>
      </c>
      <c r="C772" s="4">
        <v>39.950000000000003</v>
      </c>
    </row>
    <row r="773" spans="1:3" x14ac:dyDescent="0.25">
      <c r="A773" t="s">
        <v>431</v>
      </c>
      <c r="B773" t="s">
        <v>3153</v>
      </c>
      <c r="C773" s="4">
        <v>29.95</v>
      </c>
    </row>
    <row r="774" spans="1:3" x14ac:dyDescent="0.25">
      <c r="A774" t="s">
        <v>432</v>
      </c>
      <c r="B774" t="s">
        <v>3154</v>
      </c>
      <c r="C774" s="4">
        <v>132.94999999999999</v>
      </c>
    </row>
    <row r="775" spans="1:3" x14ac:dyDescent="0.25">
      <c r="A775" t="s">
        <v>433</v>
      </c>
      <c r="B775" t="s">
        <v>3245</v>
      </c>
      <c r="C775" s="4">
        <v>159.94999999999999</v>
      </c>
    </row>
    <row r="776" spans="1:3" x14ac:dyDescent="0.25">
      <c r="A776" t="s">
        <v>434</v>
      </c>
      <c r="B776" t="s">
        <v>3107</v>
      </c>
      <c r="C776" s="4">
        <v>28.95</v>
      </c>
    </row>
    <row r="777" spans="1:3" x14ac:dyDescent="0.25">
      <c r="A777" t="s">
        <v>435</v>
      </c>
      <c r="B777" t="s">
        <v>3180</v>
      </c>
      <c r="C777" s="4">
        <v>11.95</v>
      </c>
    </row>
    <row r="778" spans="1:3" x14ac:dyDescent="0.25">
      <c r="A778" t="s">
        <v>436</v>
      </c>
      <c r="B778" t="s">
        <v>3172</v>
      </c>
      <c r="C778" s="4">
        <v>85.95</v>
      </c>
    </row>
    <row r="779" spans="1:3" x14ac:dyDescent="0.25">
      <c r="A779" t="s">
        <v>437</v>
      </c>
      <c r="B779" t="s">
        <v>3246</v>
      </c>
      <c r="C779" s="4">
        <v>66.95</v>
      </c>
    </row>
    <row r="780" spans="1:3" x14ac:dyDescent="0.25">
      <c r="A780" t="s">
        <v>438</v>
      </c>
      <c r="B780" t="s">
        <v>3220</v>
      </c>
      <c r="C780" s="4">
        <v>32.950000000000003</v>
      </c>
    </row>
    <row r="781" spans="1:3" x14ac:dyDescent="0.25">
      <c r="A781" t="s">
        <v>439</v>
      </c>
      <c r="B781" t="s">
        <v>3129</v>
      </c>
      <c r="C781" s="4">
        <v>75.95</v>
      </c>
    </row>
    <row r="782" spans="1:3" x14ac:dyDescent="0.25">
      <c r="A782" t="s">
        <v>440</v>
      </c>
      <c r="B782" t="s">
        <v>3131</v>
      </c>
      <c r="C782" s="4">
        <v>45.95</v>
      </c>
    </row>
    <row r="783" spans="1:3" x14ac:dyDescent="0.25">
      <c r="A783" t="s">
        <v>441</v>
      </c>
      <c r="B783" t="s">
        <v>3132</v>
      </c>
      <c r="C783" s="4">
        <v>26.95</v>
      </c>
    </row>
    <row r="784" spans="1:3" x14ac:dyDescent="0.25">
      <c r="A784" t="s">
        <v>442</v>
      </c>
      <c r="B784" t="s">
        <v>3158</v>
      </c>
      <c r="C784" s="4">
        <v>36.950000000000003</v>
      </c>
    </row>
    <row r="785" spans="1:3" x14ac:dyDescent="0.25">
      <c r="A785" t="s">
        <v>443</v>
      </c>
      <c r="B785" t="s">
        <v>3247</v>
      </c>
      <c r="C785" s="4">
        <v>17.95</v>
      </c>
    </row>
    <row r="786" spans="1:3" x14ac:dyDescent="0.25">
      <c r="A786" t="s">
        <v>147</v>
      </c>
      <c r="B786" t="s">
        <v>3167</v>
      </c>
      <c r="C786" s="4">
        <v>18.95</v>
      </c>
    </row>
    <row r="787" spans="1:3" x14ac:dyDescent="0.25">
      <c r="A787" t="s">
        <v>444</v>
      </c>
      <c r="B787" t="s">
        <v>3248</v>
      </c>
      <c r="C787" s="4">
        <v>11.95</v>
      </c>
    </row>
    <row r="788" spans="1:3" x14ac:dyDescent="0.25">
      <c r="A788" t="s">
        <v>171</v>
      </c>
      <c r="B788" t="s">
        <v>3114</v>
      </c>
      <c r="C788" s="4">
        <v>15.95</v>
      </c>
    </row>
    <row r="789" spans="1:3" x14ac:dyDescent="0.25">
      <c r="A789" t="s">
        <v>445</v>
      </c>
      <c r="B789" t="s">
        <v>3249</v>
      </c>
      <c r="C789" s="4">
        <v>18.95</v>
      </c>
    </row>
    <row r="790" spans="1:3" x14ac:dyDescent="0.25">
      <c r="A790" t="s">
        <v>54</v>
      </c>
      <c r="B790" t="s">
        <v>3142</v>
      </c>
      <c r="C790" s="4">
        <v>99.95</v>
      </c>
    </row>
    <row r="791" spans="1:3" ht="15.75" x14ac:dyDescent="0.25">
      <c r="A791" s="19" t="s">
        <v>446</v>
      </c>
      <c r="B791" s="17"/>
      <c r="C791" s="18"/>
    </row>
    <row r="792" spans="1:3" ht="15.75" x14ac:dyDescent="0.25">
      <c r="A792" s="16" t="s">
        <v>9</v>
      </c>
      <c r="B792" s="16" t="s">
        <v>10</v>
      </c>
      <c r="C792" s="50" t="s">
        <v>11</v>
      </c>
    </row>
    <row r="793" spans="1:3" x14ac:dyDescent="0.25">
      <c r="A793" t="s">
        <v>430</v>
      </c>
      <c r="B793" t="s">
        <v>3244</v>
      </c>
      <c r="C793" s="4">
        <v>39.950000000000003</v>
      </c>
    </row>
    <row r="794" spans="1:3" x14ac:dyDescent="0.25">
      <c r="A794" t="s">
        <v>250</v>
      </c>
      <c r="B794" t="s">
        <v>3153</v>
      </c>
      <c r="C794" s="4">
        <v>79.95</v>
      </c>
    </row>
    <row r="795" spans="1:3" x14ac:dyDescent="0.25">
      <c r="A795" t="s">
        <v>447</v>
      </c>
      <c r="B795" t="s">
        <v>3104</v>
      </c>
      <c r="C795" s="4">
        <v>119.95</v>
      </c>
    </row>
    <row r="796" spans="1:3" x14ac:dyDescent="0.25">
      <c r="A796" t="s">
        <v>448</v>
      </c>
      <c r="B796" t="s">
        <v>3154</v>
      </c>
      <c r="C796" s="4">
        <v>139.94999999999999</v>
      </c>
    </row>
    <row r="797" spans="1:3" x14ac:dyDescent="0.25">
      <c r="A797" t="s">
        <v>449</v>
      </c>
      <c r="B797" t="s">
        <v>3250</v>
      </c>
      <c r="C797" s="4">
        <v>79.95</v>
      </c>
    </row>
    <row r="798" spans="1:3" x14ac:dyDescent="0.25">
      <c r="A798" t="s">
        <v>450</v>
      </c>
      <c r="B798" t="s">
        <v>3107</v>
      </c>
      <c r="C798" s="4">
        <v>24.95</v>
      </c>
    </row>
    <row r="799" spans="1:3" x14ac:dyDescent="0.25">
      <c r="A799" t="s">
        <v>451</v>
      </c>
      <c r="B799" t="s">
        <v>3172</v>
      </c>
      <c r="C799" s="4">
        <v>85.95</v>
      </c>
    </row>
    <row r="800" spans="1:3" x14ac:dyDescent="0.25">
      <c r="A800" t="s">
        <v>452</v>
      </c>
      <c r="B800" t="s">
        <v>3157</v>
      </c>
      <c r="C800" s="4">
        <v>18.95</v>
      </c>
    </row>
    <row r="801" spans="1:3" x14ac:dyDescent="0.25">
      <c r="A801" t="s">
        <v>453</v>
      </c>
      <c r="B801" t="s">
        <v>3129</v>
      </c>
      <c r="C801" s="4">
        <v>51.95</v>
      </c>
    </row>
    <row r="802" spans="1:3" x14ac:dyDescent="0.25">
      <c r="A802" t="s">
        <v>454</v>
      </c>
      <c r="B802" t="s">
        <v>3148</v>
      </c>
      <c r="C802" s="4">
        <v>32.950000000000003</v>
      </c>
    </row>
    <row r="803" spans="1:3" x14ac:dyDescent="0.25">
      <c r="A803" t="s">
        <v>455</v>
      </c>
      <c r="B803" t="s">
        <v>3131</v>
      </c>
      <c r="C803" s="4">
        <v>15.95</v>
      </c>
    </row>
    <row r="804" spans="1:3" x14ac:dyDescent="0.25">
      <c r="A804" t="s">
        <v>456</v>
      </c>
      <c r="B804" t="s">
        <v>3158</v>
      </c>
      <c r="C804" s="4">
        <v>34.950000000000003</v>
      </c>
    </row>
    <row r="805" spans="1:3" x14ac:dyDescent="0.25">
      <c r="A805" t="s">
        <v>457</v>
      </c>
      <c r="B805" t="s">
        <v>3247</v>
      </c>
      <c r="C805" s="4">
        <v>18.95</v>
      </c>
    </row>
    <row r="806" spans="1:3" x14ac:dyDescent="0.25">
      <c r="A806" t="s">
        <v>147</v>
      </c>
      <c r="B806" t="s">
        <v>3167</v>
      </c>
      <c r="C806" s="4">
        <v>18.95</v>
      </c>
    </row>
    <row r="807" spans="1:3" x14ac:dyDescent="0.25">
      <c r="A807" t="s">
        <v>352</v>
      </c>
      <c r="B807" t="s">
        <v>3165</v>
      </c>
      <c r="C807" s="4">
        <v>9.9499999999999993</v>
      </c>
    </row>
    <row r="808" spans="1:3" x14ac:dyDescent="0.25">
      <c r="A808" t="s">
        <v>351</v>
      </c>
      <c r="B808" t="s">
        <v>3164</v>
      </c>
      <c r="C808" s="4">
        <v>11.95</v>
      </c>
    </row>
    <row r="809" spans="1:3" x14ac:dyDescent="0.25">
      <c r="A809" t="s">
        <v>458</v>
      </c>
      <c r="B809" t="s">
        <v>3114</v>
      </c>
      <c r="C809" s="4">
        <v>18.95</v>
      </c>
    </row>
    <row r="810" spans="1:3" x14ac:dyDescent="0.25">
      <c r="A810" t="s">
        <v>459</v>
      </c>
      <c r="B810" t="s">
        <v>3136</v>
      </c>
      <c r="C810" s="4">
        <v>13.95</v>
      </c>
    </row>
    <row r="811" spans="1:3" x14ac:dyDescent="0.25">
      <c r="A811" t="s">
        <v>460</v>
      </c>
      <c r="B811" t="s">
        <v>3135</v>
      </c>
      <c r="C811" s="4">
        <v>13.95</v>
      </c>
    </row>
    <row r="812" spans="1:3" x14ac:dyDescent="0.25">
      <c r="A812" t="s">
        <v>461</v>
      </c>
      <c r="B812" t="s">
        <v>3116</v>
      </c>
      <c r="C812" s="4">
        <v>18.95</v>
      </c>
    </row>
    <row r="813" spans="1:3" x14ac:dyDescent="0.25">
      <c r="A813" t="s">
        <v>54</v>
      </c>
      <c r="B813" t="s">
        <v>3142</v>
      </c>
      <c r="C813" s="4">
        <v>99.95</v>
      </c>
    </row>
    <row r="814" spans="1:3" ht="15.75" x14ac:dyDescent="0.25">
      <c r="A814" s="19" t="s">
        <v>462</v>
      </c>
      <c r="B814" s="17"/>
      <c r="C814" s="18"/>
    </row>
    <row r="815" spans="1:3" ht="15.75" x14ac:dyDescent="0.25">
      <c r="A815" s="16" t="s">
        <v>9</v>
      </c>
      <c r="B815" s="16" t="s">
        <v>10</v>
      </c>
      <c r="C815" s="50" t="s">
        <v>11</v>
      </c>
    </row>
    <row r="816" spans="1:3" x14ac:dyDescent="0.25">
      <c r="A816" t="s">
        <v>27</v>
      </c>
      <c r="B816" t="s">
        <v>3117</v>
      </c>
      <c r="C816" s="4">
        <v>39.950000000000003</v>
      </c>
    </row>
    <row r="817" spans="1:3" x14ac:dyDescent="0.25">
      <c r="A817" t="s">
        <v>210</v>
      </c>
      <c r="B817" t="s">
        <v>3153</v>
      </c>
      <c r="C817" s="4">
        <v>19.95</v>
      </c>
    </row>
    <row r="818" spans="1:3" x14ac:dyDescent="0.25">
      <c r="A818" t="s">
        <v>211</v>
      </c>
      <c r="B818" t="s">
        <v>3154</v>
      </c>
      <c r="C818" s="4">
        <v>79.95</v>
      </c>
    </row>
    <row r="819" spans="1:3" x14ac:dyDescent="0.25">
      <c r="A819" t="s">
        <v>212</v>
      </c>
      <c r="B819" t="s">
        <v>3189</v>
      </c>
      <c r="C819" s="4">
        <v>9.9499999999999993</v>
      </c>
    </row>
    <row r="820" spans="1:3" x14ac:dyDescent="0.25">
      <c r="A820" t="s">
        <v>214</v>
      </c>
      <c r="B820" t="s">
        <v>3146</v>
      </c>
      <c r="C820" s="4">
        <v>139.94999999999999</v>
      </c>
    </row>
    <row r="821" spans="1:3" x14ac:dyDescent="0.25">
      <c r="A821" t="s">
        <v>215</v>
      </c>
      <c r="B821" t="s">
        <v>3107</v>
      </c>
      <c r="C821" s="4">
        <v>15.95</v>
      </c>
    </row>
    <row r="822" spans="1:3" x14ac:dyDescent="0.25">
      <c r="A822" t="s">
        <v>463</v>
      </c>
      <c r="B822" t="s">
        <v>3236</v>
      </c>
      <c r="C822" s="4">
        <v>75.95</v>
      </c>
    </row>
    <row r="823" spans="1:3" x14ac:dyDescent="0.25">
      <c r="A823" t="s">
        <v>414</v>
      </c>
      <c r="B823" t="s">
        <v>3238</v>
      </c>
      <c r="C823" s="4">
        <v>28.95</v>
      </c>
    </row>
    <row r="824" spans="1:3" x14ac:dyDescent="0.25">
      <c r="A824" t="s">
        <v>218</v>
      </c>
      <c r="B824" t="s">
        <v>3127</v>
      </c>
      <c r="C824" s="4">
        <v>13.95</v>
      </c>
    </row>
    <row r="825" spans="1:3" x14ac:dyDescent="0.25">
      <c r="A825" t="s">
        <v>464</v>
      </c>
      <c r="B825" t="s">
        <v>3239</v>
      </c>
      <c r="C825" s="4">
        <v>56.95</v>
      </c>
    </row>
    <row r="826" spans="1:3" x14ac:dyDescent="0.25">
      <c r="A826" t="s">
        <v>465</v>
      </c>
      <c r="B826" t="s">
        <v>3251</v>
      </c>
      <c r="C826" s="4">
        <v>47.95</v>
      </c>
    </row>
    <row r="827" spans="1:3" x14ac:dyDescent="0.25">
      <c r="A827" t="s">
        <v>225</v>
      </c>
      <c r="B827" t="s">
        <v>3164</v>
      </c>
      <c r="C827" s="4">
        <v>13.95</v>
      </c>
    </row>
    <row r="828" spans="1:3" x14ac:dyDescent="0.25">
      <c r="A828" t="s">
        <v>226</v>
      </c>
      <c r="B828" t="s">
        <v>3193</v>
      </c>
      <c r="C828" s="4">
        <v>24.95</v>
      </c>
    </row>
    <row r="829" spans="1:3" x14ac:dyDescent="0.25">
      <c r="A829" t="s">
        <v>227</v>
      </c>
      <c r="B829" t="s">
        <v>3194</v>
      </c>
      <c r="C829" s="4">
        <v>24.95</v>
      </c>
    </row>
    <row r="830" spans="1:3" x14ac:dyDescent="0.25">
      <c r="A830" t="s">
        <v>222</v>
      </c>
      <c r="B830" t="s">
        <v>3138</v>
      </c>
      <c r="C830" s="4">
        <v>9.9499999999999993</v>
      </c>
    </row>
    <row r="831" spans="1:3" x14ac:dyDescent="0.25">
      <c r="A831" t="s">
        <v>223</v>
      </c>
      <c r="B831" t="s">
        <v>3191</v>
      </c>
      <c r="C831" s="4">
        <v>18.95</v>
      </c>
    </row>
    <row r="832" spans="1:3" x14ac:dyDescent="0.25">
      <c r="A832" t="s">
        <v>228</v>
      </c>
      <c r="B832" t="s">
        <v>3167</v>
      </c>
      <c r="C832" s="4">
        <v>11.95</v>
      </c>
    </row>
    <row r="833" spans="1:3" x14ac:dyDescent="0.25">
      <c r="A833" t="s">
        <v>229</v>
      </c>
      <c r="B833" t="s">
        <v>3195</v>
      </c>
      <c r="C833" s="4">
        <v>9.9499999999999993</v>
      </c>
    </row>
    <row r="834" spans="1:3" x14ac:dyDescent="0.25">
      <c r="A834" t="s">
        <v>230</v>
      </c>
      <c r="B834" t="s">
        <v>3196</v>
      </c>
      <c r="C834" s="4">
        <v>9.9499999999999993</v>
      </c>
    </row>
    <row r="835" spans="1:3" x14ac:dyDescent="0.25">
      <c r="A835" t="s">
        <v>54</v>
      </c>
      <c r="B835" t="s">
        <v>3142</v>
      </c>
      <c r="C835" s="4">
        <v>99.95</v>
      </c>
    </row>
    <row r="836" spans="1:3" ht="15.75" x14ac:dyDescent="0.25">
      <c r="A836" s="19" t="s">
        <v>466</v>
      </c>
      <c r="B836" s="17"/>
      <c r="C836" s="18"/>
    </row>
    <row r="837" spans="1:3" ht="15.75" x14ac:dyDescent="0.25">
      <c r="A837" s="16" t="s">
        <v>9</v>
      </c>
      <c r="B837" s="16" t="s">
        <v>10</v>
      </c>
      <c r="C837" s="50" t="s">
        <v>11</v>
      </c>
    </row>
    <row r="838" spans="1:3" x14ac:dyDescent="0.25">
      <c r="A838" t="s">
        <v>467</v>
      </c>
      <c r="B838" t="s">
        <v>3252</v>
      </c>
      <c r="C838" s="4">
        <v>39.950000000000003</v>
      </c>
    </row>
    <row r="839" spans="1:3" x14ac:dyDescent="0.25">
      <c r="A839" t="s">
        <v>27</v>
      </c>
      <c r="B839" t="s">
        <v>3117</v>
      </c>
      <c r="C839" s="4">
        <v>39.950000000000003</v>
      </c>
    </row>
    <row r="840" spans="1:3" x14ac:dyDescent="0.25">
      <c r="A840" t="s">
        <v>270</v>
      </c>
      <c r="B840" t="s">
        <v>3203</v>
      </c>
      <c r="C840" s="4">
        <v>37.950000000000003</v>
      </c>
    </row>
    <row r="841" spans="1:3" x14ac:dyDescent="0.25">
      <c r="A841" t="s">
        <v>271</v>
      </c>
      <c r="B841" t="s">
        <v>3154</v>
      </c>
      <c r="C841" s="4">
        <v>75.95</v>
      </c>
    </row>
    <row r="842" spans="1:3" x14ac:dyDescent="0.25">
      <c r="A842" t="s">
        <v>272</v>
      </c>
      <c r="B842" t="s">
        <v>3204</v>
      </c>
      <c r="C842" s="4">
        <v>99.95</v>
      </c>
    </row>
    <row r="843" spans="1:3" x14ac:dyDescent="0.25">
      <c r="A843" t="s">
        <v>273</v>
      </c>
      <c r="B843" t="s">
        <v>3205</v>
      </c>
      <c r="C843" s="4">
        <v>99.95</v>
      </c>
    </row>
    <row r="844" spans="1:3" x14ac:dyDescent="0.25">
      <c r="A844" t="s">
        <v>274</v>
      </c>
      <c r="B844" t="s">
        <v>3107</v>
      </c>
      <c r="C844" s="4">
        <v>18.95</v>
      </c>
    </row>
    <row r="845" spans="1:3" x14ac:dyDescent="0.25">
      <c r="A845" t="s">
        <v>468</v>
      </c>
      <c r="B845" t="s">
        <v>3172</v>
      </c>
      <c r="C845" s="4">
        <v>75.95</v>
      </c>
    </row>
    <row r="846" spans="1:3" x14ac:dyDescent="0.25">
      <c r="A846" t="s">
        <v>469</v>
      </c>
      <c r="B846" t="s">
        <v>3157</v>
      </c>
      <c r="C846" s="4">
        <v>24.95</v>
      </c>
    </row>
    <row r="847" spans="1:3" x14ac:dyDescent="0.25">
      <c r="A847" t="s">
        <v>470</v>
      </c>
      <c r="B847" t="s">
        <v>3129</v>
      </c>
      <c r="C847" s="4">
        <v>47.95</v>
      </c>
    </row>
    <row r="848" spans="1:3" x14ac:dyDescent="0.25">
      <c r="A848" t="s">
        <v>471</v>
      </c>
      <c r="B848" t="s">
        <v>3131</v>
      </c>
      <c r="C848" s="4">
        <v>28.95</v>
      </c>
    </row>
    <row r="849" spans="1:3" x14ac:dyDescent="0.25">
      <c r="A849" t="s">
        <v>472</v>
      </c>
      <c r="B849" t="s">
        <v>3158</v>
      </c>
      <c r="C849" s="4">
        <v>28.95</v>
      </c>
    </row>
    <row r="850" spans="1:3" x14ac:dyDescent="0.25">
      <c r="A850" t="s">
        <v>473</v>
      </c>
      <c r="B850" t="s">
        <v>3208</v>
      </c>
      <c r="C850" s="4">
        <v>28.95</v>
      </c>
    </row>
    <row r="851" spans="1:3" x14ac:dyDescent="0.25">
      <c r="A851" t="s">
        <v>282</v>
      </c>
      <c r="B851" t="s">
        <v>3114</v>
      </c>
      <c r="C851" s="4">
        <v>18.95</v>
      </c>
    </row>
    <row r="852" spans="1:3" x14ac:dyDescent="0.25">
      <c r="A852" t="s">
        <v>283</v>
      </c>
      <c r="B852" t="s">
        <v>3206</v>
      </c>
      <c r="C852" s="4">
        <v>18.95</v>
      </c>
    </row>
    <row r="853" spans="1:3" x14ac:dyDescent="0.25">
      <c r="A853" t="s">
        <v>284</v>
      </c>
      <c r="B853" t="s">
        <v>3207</v>
      </c>
      <c r="C853" s="4">
        <v>11.95</v>
      </c>
    </row>
    <row r="854" spans="1:3" x14ac:dyDescent="0.25">
      <c r="A854" t="s">
        <v>281</v>
      </c>
      <c r="B854" t="s">
        <v>3112</v>
      </c>
      <c r="C854" s="4">
        <v>11.95</v>
      </c>
    </row>
    <row r="855" spans="1:3" x14ac:dyDescent="0.25">
      <c r="A855" t="s">
        <v>286</v>
      </c>
      <c r="B855" t="s">
        <v>3209</v>
      </c>
      <c r="C855" s="4">
        <v>13.95</v>
      </c>
    </row>
    <row r="856" spans="1:3" x14ac:dyDescent="0.25">
      <c r="A856" t="s">
        <v>287</v>
      </c>
      <c r="B856" t="s">
        <v>3210</v>
      </c>
      <c r="C856" s="4">
        <v>11.95</v>
      </c>
    </row>
    <row r="857" spans="1:3" x14ac:dyDescent="0.25">
      <c r="A857" t="s">
        <v>288</v>
      </c>
      <c r="B857" t="s">
        <v>3211</v>
      </c>
      <c r="C857" s="4">
        <v>11.95</v>
      </c>
    </row>
    <row r="858" spans="1:3" x14ac:dyDescent="0.25">
      <c r="A858" t="s">
        <v>474</v>
      </c>
      <c r="B858" t="s">
        <v>3141</v>
      </c>
      <c r="C858" s="4">
        <v>9.9499999999999993</v>
      </c>
    </row>
    <row r="859" spans="1:3" x14ac:dyDescent="0.25">
      <c r="A859" t="s">
        <v>54</v>
      </c>
      <c r="B859" t="s">
        <v>3142</v>
      </c>
      <c r="C859" s="4">
        <v>99.95</v>
      </c>
    </row>
    <row r="860" spans="1:3" ht="15.75" x14ac:dyDescent="0.25">
      <c r="A860" s="19" t="s">
        <v>475</v>
      </c>
      <c r="B860" s="17"/>
      <c r="C860" s="18"/>
    </row>
    <row r="861" spans="1:3" ht="15.75" x14ac:dyDescent="0.25">
      <c r="A861" s="16" t="s">
        <v>9</v>
      </c>
      <c r="B861" s="16" t="s">
        <v>10</v>
      </c>
      <c r="C861" s="50" t="s">
        <v>11</v>
      </c>
    </row>
    <row r="862" spans="1:3" x14ac:dyDescent="0.25">
      <c r="A862" t="s">
        <v>266</v>
      </c>
      <c r="B862" t="s">
        <v>3177</v>
      </c>
      <c r="C862" s="4">
        <v>49.95</v>
      </c>
    </row>
    <row r="863" spans="1:3" x14ac:dyDescent="0.25">
      <c r="A863" t="s">
        <v>67</v>
      </c>
      <c r="B863" t="s">
        <v>3151</v>
      </c>
      <c r="C863" s="4">
        <v>29.95</v>
      </c>
    </row>
    <row r="864" spans="1:3" x14ac:dyDescent="0.25">
      <c r="A864" t="s">
        <v>68</v>
      </c>
      <c r="B864" t="s">
        <v>3152</v>
      </c>
      <c r="C864" s="4">
        <v>29.95</v>
      </c>
    </row>
    <row r="865" spans="1:3" x14ac:dyDescent="0.25">
      <c r="A865" t="s">
        <v>476</v>
      </c>
      <c r="B865" t="s">
        <v>3153</v>
      </c>
      <c r="C865" s="4">
        <v>79.95</v>
      </c>
    </row>
    <row r="866" spans="1:3" x14ac:dyDescent="0.25">
      <c r="A866" t="s">
        <v>477</v>
      </c>
      <c r="B866" t="s">
        <v>3154</v>
      </c>
      <c r="C866" s="4">
        <v>119.95</v>
      </c>
    </row>
    <row r="867" spans="1:3" x14ac:dyDescent="0.25">
      <c r="A867" t="s">
        <v>478</v>
      </c>
      <c r="B867" t="s">
        <v>3253</v>
      </c>
      <c r="C867" s="4">
        <v>199.95</v>
      </c>
    </row>
    <row r="868" spans="1:3" x14ac:dyDescent="0.25">
      <c r="A868" t="s">
        <v>479</v>
      </c>
      <c r="B868" t="s">
        <v>3107</v>
      </c>
      <c r="C868" s="4">
        <v>18.95</v>
      </c>
    </row>
    <row r="869" spans="1:3" x14ac:dyDescent="0.25">
      <c r="A869" t="s">
        <v>480</v>
      </c>
      <c r="B869" t="s">
        <v>3172</v>
      </c>
      <c r="C869" s="4">
        <v>75.95</v>
      </c>
    </row>
    <row r="870" spans="1:3" x14ac:dyDescent="0.25">
      <c r="A870" t="s">
        <v>481</v>
      </c>
      <c r="B870" t="s">
        <v>3157</v>
      </c>
      <c r="C870" s="4">
        <v>24.95</v>
      </c>
    </row>
    <row r="871" spans="1:3" x14ac:dyDescent="0.25">
      <c r="A871" t="s">
        <v>482</v>
      </c>
      <c r="B871" t="s">
        <v>3129</v>
      </c>
      <c r="C871" s="4">
        <v>49.95</v>
      </c>
    </row>
    <row r="872" spans="1:3" x14ac:dyDescent="0.25">
      <c r="A872" t="s">
        <v>483</v>
      </c>
      <c r="B872" t="s">
        <v>3158</v>
      </c>
      <c r="C872" s="4">
        <v>56.95</v>
      </c>
    </row>
    <row r="873" spans="1:3" x14ac:dyDescent="0.25">
      <c r="A873" t="s">
        <v>484</v>
      </c>
      <c r="B873" t="s">
        <v>3254</v>
      </c>
      <c r="C873" s="4">
        <v>15.95</v>
      </c>
    </row>
    <row r="874" spans="1:3" x14ac:dyDescent="0.25">
      <c r="A874" t="s">
        <v>485</v>
      </c>
      <c r="B874" t="s">
        <v>3255</v>
      </c>
      <c r="C874" s="4">
        <v>13.95</v>
      </c>
    </row>
    <row r="875" spans="1:3" x14ac:dyDescent="0.25">
      <c r="A875" t="s">
        <v>486</v>
      </c>
      <c r="B875" t="s">
        <v>3206</v>
      </c>
      <c r="C875" s="4">
        <v>18.95</v>
      </c>
    </row>
    <row r="876" spans="1:3" x14ac:dyDescent="0.25">
      <c r="A876" t="s">
        <v>487</v>
      </c>
      <c r="B876" t="s">
        <v>3207</v>
      </c>
      <c r="C876" s="4">
        <v>17.95</v>
      </c>
    </row>
    <row r="877" spans="1:3" x14ac:dyDescent="0.25">
      <c r="A877" t="s">
        <v>488</v>
      </c>
      <c r="B877" t="s">
        <v>3165</v>
      </c>
      <c r="C877" s="4">
        <v>18.95</v>
      </c>
    </row>
    <row r="878" spans="1:3" x14ac:dyDescent="0.25">
      <c r="A878" t="s">
        <v>489</v>
      </c>
      <c r="B878" t="s">
        <v>3136</v>
      </c>
      <c r="C878" s="4">
        <v>24.95</v>
      </c>
    </row>
    <row r="879" spans="1:3" x14ac:dyDescent="0.25">
      <c r="A879" t="s">
        <v>490</v>
      </c>
      <c r="B879" t="s">
        <v>3135</v>
      </c>
      <c r="C879" s="4">
        <v>24.95</v>
      </c>
    </row>
    <row r="880" spans="1:3" x14ac:dyDescent="0.25">
      <c r="A880" t="s">
        <v>491</v>
      </c>
      <c r="B880" t="s">
        <v>3141</v>
      </c>
      <c r="C880" s="4">
        <v>9.9499999999999993</v>
      </c>
    </row>
    <row r="881" spans="1:3" x14ac:dyDescent="0.25">
      <c r="A881" t="s">
        <v>54</v>
      </c>
      <c r="B881" t="s">
        <v>3142</v>
      </c>
      <c r="C881" s="4">
        <v>99.95</v>
      </c>
    </row>
    <row r="882" spans="1:3" ht="15.75" x14ac:dyDescent="0.25">
      <c r="A882" s="19" t="s">
        <v>492</v>
      </c>
      <c r="B882" s="17"/>
      <c r="C882" s="18"/>
    </row>
    <row r="883" spans="1:3" ht="15.75" x14ac:dyDescent="0.25">
      <c r="A883" s="16" t="s">
        <v>9</v>
      </c>
      <c r="B883" s="16" t="s">
        <v>10</v>
      </c>
      <c r="C883" s="50" t="s">
        <v>11</v>
      </c>
    </row>
    <row r="884" spans="1:3" x14ac:dyDescent="0.25">
      <c r="A884" t="s">
        <v>155</v>
      </c>
      <c r="B884" t="s">
        <v>3177</v>
      </c>
      <c r="C884" s="4">
        <v>49.95</v>
      </c>
    </row>
    <row r="885" spans="1:3" x14ac:dyDescent="0.25">
      <c r="A885" t="s">
        <v>67</v>
      </c>
      <c r="B885" t="s">
        <v>3151</v>
      </c>
      <c r="C885" s="4">
        <v>29.95</v>
      </c>
    </row>
    <row r="886" spans="1:3" x14ac:dyDescent="0.25">
      <c r="A886" t="s">
        <v>68</v>
      </c>
      <c r="B886" t="s">
        <v>3152</v>
      </c>
      <c r="C886" s="4">
        <v>29.95</v>
      </c>
    </row>
    <row r="887" spans="1:3" x14ac:dyDescent="0.25">
      <c r="A887" t="s">
        <v>210</v>
      </c>
      <c r="B887" t="s">
        <v>3153</v>
      </c>
      <c r="C887" s="4">
        <v>19.95</v>
      </c>
    </row>
    <row r="888" spans="1:3" ht="15.75" x14ac:dyDescent="0.25">
      <c r="A888" s="19" t="s">
        <v>493</v>
      </c>
      <c r="B888" s="17"/>
      <c r="C888" s="18"/>
    </row>
    <row r="889" spans="1:3" ht="15.75" x14ac:dyDescent="0.25">
      <c r="A889" s="16" t="s">
        <v>9</v>
      </c>
      <c r="B889" s="16" t="s">
        <v>10</v>
      </c>
      <c r="C889" s="50" t="s">
        <v>11</v>
      </c>
    </row>
    <row r="890" spans="1:3" x14ac:dyDescent="0.25">
      <c r="A890" t="s">
        <v>290</v>
      </c>
      <c r="B890" t="s">
        <v>3177</v>
      </c>
      <c r="C890" s="4">
        <v>49.95</v>
      </c>
    </row>
    <row r="891" spans="1:3" x14ac:dyDescent="0.25">
      <c r="A891" t="s">
        <v>67</v>
      </c>
      <c r="B891" t="s">
        <v>3151</v>
      </c>
      <c r="C891" s="4">
        <v>29.95</v>
      </c>
    </row>
    <row r="892" spans="1:3" x14ac:dyDescent="0.25">
      <c r="A892" t="s">
        <v>68</v>
      </c>
      <c r="B892" t="s">
        <v>3152</v>
      </c>
      <c r="C892" s="4">
        <v>29.95</v>
      </c>
    </row>
    <row r="893" spans="1:3" x14ac:dyDescent="0.25">
      <c r="A893" t="s">
        <v>494</v>
      </c>
      <c r="B893" t="s">
        <v>3153</v>
      </c>
      <c r="C893" s="4">
        <v>79.95</v>
      </c>
    </row>
    <row r="894" spans="1:3" x14ac:dyDescent="0.25">
      <c r="A894" t="s">
        <v>495</v>
      </c>
      <c r="B894" t="s">
        <v>3122</v>
      </c>
      <c r="C894" s="4">
        <v>49.95</v>
      </c>
    </row>
    <row r="895" spans="1:3" x14ac:dyDescent="0.25">
      <c r="A895" t="s">
        <v>496</v>
      </c>
      <c r="B895" t="s">
        <v>3107</v>
      </c>
      <c r="C895" s="4">
        <v>19.95</v>
      </c>
    </row>
    <row r="896" spans="1:3" x14ac:dyDescent="0.25">
      <c r="A896" t="s">
        <v>497</v>
      </c>
      <c r="B896" t="s">
        <v>3172</v>
      </c>
      <c r="C896" s="4">
        <v>75.95</v>
      </c>
    </row>
    <row r="897" spans="1:3" x14ac:dyDescent="0.25">
      <c r="A897" t="s">
        <v>76</v>
      </c>
      <c r="B897" t="s">
        <v>3127</v>
      </c>
      <c r="C897" s="4">
        <v>9.9499999999999993</v>
      </c>
    </row>
    <row r="898" spans="1:3" x14ac:dyDescent="0.25">
      <c r="A898" t="s">
        <v>498</v>
      </c>
      <c r="B898" t="s">
        <v>3129</v>
      </c>
      <c r="C898" s="4">
        <v>55.95</v>
      </c>
    </row>
    <row r="899" spans="1:3" x14ac:dyDescent="0.25">
      <c r="A899" t="s">
        <v>499</v>
      </c>
      <c r="B899" t="s">
        <v>3131</v>
      </c>
      <c r="C899" s="4">
        <v>32.950000000000003</v>
      </c>
    </row>
    <row r="900" spans="1:3" x14ac:dyDescent="0.25">
      <c r="A900" t="s">
        <v>500</v>
      </c>
      <c r="B900" t="s">
        <v>3111</v>
      </c>
      <c r="C900" s="4">
        <v>49.95</v>
      </c>
    </row>
    <row r="901" spans="1:3" x14ac:dyDescent="0.25">
      <c r="A901" t="s">
        <v>501</v>
      </c>
      <c r="B901" t="s">
        <v>3136</v>
      </c>
      <c r="C901" s="4">
        <v>15.95</v>
      </c>
    </row>
    <row r="902" spans="1:3" x14ac:dyDescent="0.25">
      <c r="A902" s="43" t="s">
        <v>502</v>
      </c>
      <c r="B902" t="s">
        <v>3135</v>
      </c>
      <c r="C902" s="4">
        <v>15.95</v>
      </c>
    </row>
    <row r="903" spans="1:3" x14ac:dyDescent="0.25">
      <c r="A903" t="s">
        <v>503</v>
      </c>
      <c r="B903" t="s">
        <v>3116</v>
      </c>
      <c r="C903" s="4">
        <v>39.950000000000003</v>
      </c>
    </row>
    <row r="904" spans="1:3" x14ac:dyDescent="0.25">
      <c r="A904" t="s">
        <v>504</v>
      </c>
      <c r="B904" t="s">
        <v>3256</v>
      </c>
      <c r="C904" s="4">
        <v>9.9499999999999993</v>
      </c>
    </row>
    <row r="905" spans="1:3" x14ac:dyDescent="0.25">
      <c r="A905" t="s">
        <v>505</v>
      </c>
      <c r="B905" t="s">
        <v>3257</v>
      </c>
      <c r="C905" s="4">
        <v>9.9499999999999993</v>
      </c>
    </row>
    <row r="906" spans="1:3" x14ac:dyDescent="0.25">
      <c r="A906" t="s">
        <v>506</v>
      </c>
      <c r="B906" t="s">
        <v>3169</v>
      </c>
      <c r="C906" s="4">
        <v>9.9499999999999993</v>
      </c>
    </row>
    <row r="907" spans="1:3" x14ac:dyDescent="0.25">
      <c r="A907" t="s">
        <v>297</v>
      </c>
      <c r="B907" t="s">
        <v>3163</v>
      </c>
      <c r="C907" s="4">
        <v>19.95</v>
      </c>
    </row>
    <row r="908" spans="1:3" x14ac:dyDescent="0.25">
      <c r="A908" t="s">
        <v>189</v>
      </c>
      <c r="B908" t="s">
        <v>3167</v>
      </c>
      <c r="C908" s="4">
        <v>15.95</v>
      </c>
    </row>
    <row r="909" spans="1:3" x14ac:dyDescent="0.25">
      <c r="A909" t="s">
        <v>259</v>
      </c>
      <c r="B909" t="s">
        <v>3164</v>
      </c>
      <c r="C909" s="4">
        <v>11.95</v>
      </c>
    </row>
    <row r="910" spans="1:3" x14ac:dyDescent="0.25">
      <c r="A910" t="s">
        <v>507</v>
      </c>
      <c r="B910" t="s">
        <v>3165</v>
      </c>
      <c r="C910" s="4">
        <v>29.95</v>
      </c>
    </row>
    <row r="911" spans="1:3" x14ac:dyDescent="0.25">
      <c r="A911" t="s">
        <v>54</v>
      </c>
      <c r="B911" t="s">
        <v>3142</v>
      </c>
      <c r="C911" s="4">
        <v>99.95</v>
      </c>
    </row>
    <row r="912" spans="1:3" ht="15.75" x14ac:dyDescent="0.25">
      <c r="A912" s="42" t="s">
        <v>508</v>
      </c>
      <c r="B912" s="17"/>
      <c r="C912" s="18"/>
    </row>
    <row r="913" spans="1:3" ht="15.75" x14ac:dyDescent="0.25">
      <c r="A913" s="16" t="s">
        <v>9</v>
      </c>
      <c r="B913" s="16" t="s">
        <v>10</v>
      </c>
      <c r="C913" s="50" t="s">
        <v>11</v>
      </c>
    </row>
    <row r="914" spans="1:3" x14ac:dyDescent="0.25">
      <c r="A914" t="s">
        <v>67</v>
      </c>
      <c r="B914" t="s">
        <v>3151</v>
      </c>
      <c r="C914" s="4">
        <v>29.95</v>
      </c>
    </row>
    <row r="915" spans="1:3" x14ac:dyDescent="0.25">
      <c r="A915" t="s">
        <v>68</v>
      </c>
      <c r="B915" t="s">
        <v>3152</v>
      </c>
      <c r="C915" s="4">
        <v>29.95</v>
      </c>
    </row>
    <row r="916" spans="1:3" x14ac:dyDescent="0.25">
      <c r="A916" t="s">
        <v>509</v>
      </c>
      <c r="B916" t="s">
        <v>3258</v>
      </c>
      <c r="C916" s="4">
        <v>69.95</v>
      </c>
    </row>
    <row r="917" spans="1:3" x14ac:dyDescent="0.25">
      <c r="A917" t="s">
        <v>510</v>
      </c>
      <c r="B917" t="s">
        <v>3154</v>
      </c>
      <c r="C917" s="4">
        <v>299.95</v>
      </c>
    </row>
    <row r="918" spans="1:3" x14ac:dyDescent="0.25">
      <c r="A918" t="s">
        <v>511</v>
      </c>
      <c r="B918" t="s">
        <v>3122</v>
      </c>
      <c r="C918" s="4">
        <v>49.95</v>
      </c>
    </row>
    <row r="919" spans="1:3" x14ac:dyDescent="0.25">
      <c r="A919" t="s">
        <v>512</v>
      </c>
      <c r="B919" t="s">
        <v>3107</v>
      </c>
      <c r="C919" s="4">
        <v>29.95</v>
      </c>
    </row>
    <row r="920" spans="1:3" x14ac:dyDescent="0.25">
      <c r="A920" t="s">
        <v>513</v>
      </c>
      <c r="B920" t="s">
        <v>3172</v>
      </c>
      <c r="C920" s="4">
        <v>75.95</v>
      </c>
    </row>
    <row r="921" spans="1:3" x14ac:dyDescent="0.25">
      <c r="A921" t="s">
        <v>514</v>
      </c>
      <c r="B921" t="s">
        <v>3157</v>
      </c>
      <c r="C921" s="4">
        <v>35.950000000000003</v>
      </c>
    </row>
    <row r="922" spans="1:3" x14ac:dyDescent="0.25">
      <c r="A922" t="s">
        <v>515</v>
      </c>
      <c r="B922" t="s">
        <v>3129</v>
      </c>
      <c r="C922" s="4">
        <v>55.95</v>
      </c>
    </row>
    <row r="923" spans="1:3" x14ac:dyDescent="0.25">
      <c r="A923" s="43" t="s">
        <v>516</v>
      </c>
      <c r="B923" t="s">
        <v>3131</v>
      </c>
      <c r="C923" s="4">
        <v>29.95</v>
      </c>
    </row>
    <row r="924" spans="1:3" x14ac:dyDescent="0.25">
      <c r="A924" s="43" t="s">
        <v>517</v>
      </c>
      <c r="B924" t="s">
        <v>3158</v>
      </c>
      <c r="C924" s="4">
        <v>49.95</v>
      </c>
    </row>
    <row r="925" spans="1:3" x14ac:dyDescent="0.25">
      <c r="A925" s="1" t="s">
        <v>518</v>
      </c>
      <c r="B925" t="s">
        <v>3159</v>
      </c>
      <c r="C925" s="4">
        <v>12.95</v>
      </c>
    </row>
    <row r="926" spans="1:3" x14ac:dyDescent="0.25">
      <c r="A926" s="43" t="s">
        <v>519</v>
      </c>
      <c r="B926" t="s">
        <v>3160</v>
      </c>
      <c r="C926" s="4">
        <v>12.95</v>
      </c>
    </row>
    <row r="927" spans="1:3" x14ac:dyDescent="0.25">
      <c r="A927" t="s">
        <v>520</v>
      </c>
      <c r="B927" t="s">
        <v>3136</v>
      </c>
      <c r="C927" s="4">
        <v>15.95</v>
      </c>
    </row>
    <row r="928" spans="1:3" x14ac:dyDescent="0.25">
      <c r="A928" s="43" t="s">
        <v>521</v>
      </c>
      <c r="B928" t="s">
        <v>3135</v>
      </c>
      <c r="C928" s="4">
        <v>15.95</v>
      </c>
    </row>
    <row r="929" spans="1:3" x14ac:dyDescent="0.25">
      <c r="A929" s="1" t="s">
        <v>522</v>
      </c>
      <c r="B929" t="s">
        <v>3116</v>
      </c>
      <c r="C929" s="4">
        <v>29.95</v>
      </c>
    </row>
    <row r="930" spans="1:3" x14ac:dyDescent="0.25">
      <c r="A930" t="s">
        <v>523</v>
      </c>
      <c r="B930" t="s">
        <v>3166</v>
      </c>
      <c r="C930" s="4">
        <v>19.95</v>
      </c>
    </row>
    <row r="931" spans="1:3" ht="15.75" x14ac:dyDescent="0.25">
      <c r="A931" s="42" t="s">
        <v>524</v>
      </c>
      <c r="B931" s="17"/>
      <c r="C931" s="18"/>
    </row>
    <row r="932" spans="1:3" ht="15.75" x14ac:dyDescent="0.25">
      <c r="A932" s="16" t="s">
        <v>9</v>
      </c>
      <c r="B932" s="16" t="s">
        <v>10</v>
      </c>
      <c r="C932" s="50" t="s">
        <v>11</v>
      </c>
    </row>
    <row r="933" spans="1:3" x14ac:dyDescent="0.25">
      <c r="A933" t="s">
        <v>66</v>
      </c>
      <c r="B933" t="s">
        <v>3150</v>
      </c>
      <c r="C933" s="4">
        <v>39.950000000000003</v>
      </c>
    </row>
    <row r="934" spans="1:3" x14ac:dyDescent="0.25">
      <c r="A934" t="s">
        <v>67</v>
      </c>
      <c r="B934" t="s">
        <v>3151</v>
      </c>
      <c r="C934" s="4">
        <v>29.95</v>
      </c>
    </row>
    <row r="935" spans="1:3" x14ac:dyDescent="0.25">
      <c r="A935" t="s">
        <v>68</v>
      </c>
      <c r="B935" t="s">
        <v>3152</v>
      </c>
      <c r="C935" s="4">
        <v>29.95</v>
      </c>
    </row>
    <row r="936" spans="1:3" x14ac:dyDescent="0.25">
      <c r="A936" t="s">
        <v>476</v>
      </c>
      <c r="B936" t="s">
        <v>3153</v>
      </c>
      <c r="C936" s="4">
        <v>79.95</v>
      </c>
    </row>
    <row r="937" spans="1:3" x14ac:dyDescent="0.25">
      <c r="A937" t="s">
        <v>449</v>
      </c>
      <c r="B937" t="s">
        <v>3250</v>
      </c>
      <c r="C937" s="4">
        <v>79.95</v>
      </c>
    </row>
    <row r="938" spans="1:3" x14ac:dyDescent="0.25">
      <c r="A938" t="s">
        <v>525</v>
      </c>
      <c r="B938" t="s">
        <v>3107</v>
      </c>
      <c r="C938" s="4">
        <v>19.95</v>
      </c>
    </row>
    <row r="939" spans="1:3" x14ac:dyDescent="0.25">
      <c r="A939" s="43" t="s">
        <v>526</v>
      </c>
      <c r="B939" t="s">
        <v>3259</v>
      </c>
      <c r="C939" s="4">
        <v>89.95</v>
      </c>
    </row>
    <row r="940" spans="1:3" x14ac:dyDescent="0.25">
      <c r="A940" s="43" t="s">
        <v>527</v>
      </c>
      <c r="B940" t="s">
        <v>3157</v>
      </c>
      <c r="C940" s="4">
        <v>39.950000000000003</v>
      </c>
    </row>
    <row r="941" spans="1:3" x14ac:dyDescent="0.25">
      <c r="A941" s="43" t="s">
        <v>528</v>
      </c>
      <c r="B941" t="s">
        <v>3129</v>
      </c>
      <c r="C941" s="4">
        <v>69.95</v>
      </c>
    </row>
    <row r="942" spans="1:3" x14ac:dyDescent="0.25">
      <c r="A942" s="43" t="s">
        <v>529</v>
      </c>
      <c r="B942" t="s">
        <v>3131</v>
      </c>
      <c r="C942" s="4">
        <v>39.950000000000003</v>
      </c>
    </row>
    <row r="943" spans="1:3" x14ac:dyDescent="0.25">
      <c r="A943" s="43" t="s">
        <v>530</v>
      </c>
      <c r="B943" t="s">
        <v>3158</v>
      </c>
      <c r="C943" s="4">
        <v>69.95</v>
      </c>
    </row>
    <row r="944" spans="1:3" x14ac:dyDescent="0.25">
      <c r="A944" s="43" t="s">
        <v>531</v>
      </c>
      <c r="B944" t="s">
        <v>3136</v>
      </c>
      <c r="C944" s="4">
        <v>19.95</v>
      </c>
    </row>
    <row r="945" spans="1:3" x14ac:dyDescent="0.25">
      <c r="A945" s="43" t="s">
        <v>532</v>
      </c>
      <c r="B945" t="s">
        <v>3135</v>
      </c>
      <c r="C945" s="4">
        <v>19.95</v>
      </c>
    </row>
    <row r="946" spans="1:3" x14ac:dyDescent="0.25">
      <c r="A946" t="s">
        <v>87</v>
      </c>
      <c r="B946" t="s">
        <v>3163</v>
      </c>
      <c r="C946" s="4">
        <v>19.95</v>
      </c>
    </row>
    <row r="947" spans="1:3" x14ac:dyDescent="0.25">
      <c r="A947" s="43" t="s">
        <v>533</v>
      </c>
      <c r="B947" t="s">
        <v>3192</v>
      </c>
      <c r="C947" s="4">
        <v>19.95</v>
      </c>
    </row>
    <row r="948" spans="1:3" x14ac:dyDescent="0.25">
      <c r="A948" t="s">
        <v>54</v>
      </c>
      <c r="B948" t="s">
        <v>3142</v>
      </c>
      <c r="C948" s="4">
        <v>99.95</v>
      </c>
    </row>
    <row r="949" spans="1:3" ht="15.75" x14ac:dyDescent="0.25">
      <c r="A949" s="19" t="s">
        <v>534</v>
      </c>
      <c r="B949" s="17"/>
      <c r="C949" s="18"/>
    </row>
    <row r="950" spans="1:3" ht="15.75" x14ac:dyDescent="0.25">
      <c r="A950" s="16" t="s">
        <v>9</v>
      </c>
      <c r="B950" s="16" t="s">
        <v>10</v>
      </c>
      <c r="C950" s="50" t="s">
        <v>11</v>
      </c>
    </row>
    <row r="951" spans="1:3" x14ac:dyDescent="0.25">
      <c r="A951" t="s">
        <v>66</v>
      </c>
      <c r="B951" t="s">
        <v>3150</v>
      </c>
      <c r="C951" s="4">
        <v>39.950000000000003</v>
      </c>
    </row>
    <row r="952" spans="1:3" x14ac:dyDescent="0.25">
      <c r="A952" t="s">
        <v>67</v>
      </c>
      <c r="B952" t="s">
        <v>3151</v>
      </c>
      <c r="C952" s="4">
        <v>29.95</v>
      </c>
    </row>
    <row r="953" spans="1:3" x14ac:dyDescent="0.25">
      <c r="A953" t="s">
        <v>68</v>
      </c>
      <c r="B953" t="s">
        <v>3152</v>
      </c>
      <c r="C953" s="4">
        <v>29.95</v>
      </c>
    </row>
    <row r="954" spans="1:3" x14ac:dyDescent="0.25">
      <c r="A954" t="s">
        <v>191</v>
      </c>
      <c r="B954" t="s">
        <v>3153</v>
      </c>
      <c r="C954" s="4">
        <v>79.95</v>
      </c>
    </row>
    <row r="955" spans="1:3" x14ac:dyDescent="0.25">
      <c r="A955" t="s">
        <v>3102</v>
      </c>
      <c r="B955" t="s">
        <v>3260</v>
      </c>
      <c r="C955" s="4">
        <v>79.95</v>
      </c>
    </row>
    <row r="956" spans="1:3" x14ac:dyDescent="0.25">
      <c r="A956" t="s">
        <v>535</v>
      </c>
      <c r="B956" t="s">
        <v>3107</v>
      </c>
      <c r="C956" s="4">
        <v>45.95</v>
      </c>
    </row>
    <row r="957" spans="1:3" x14ac:dyDescent="0.25">
      <c r="A957" s="43" t="s">
        <v>536</v>
      </c>
      <c r="B957" t="s">
        <v>3157</v>
      </c>
      <c r="C957" s="4">
        <v>36.950000000000003</v>
      </c>
    </row>
    <row r="958" spans="1:3" x14ac:dyDescent="0.25">
      <c r="A958" t="s">
        <v>537</v>
      </c>
      <c r="B958" t="s">
        <v>3127</v>
      </c>
      <c r="C958" s="4">
        <v>15.95</v>
      </c>
    </row>
    <row r="959" spans="1:3" x14ac:dyDescent="0.25">
      <c r="A959" t="s">
        <v>538</v>
      </c>
      <c r="B959" t="s">
        <v>3129</v>
      </c>
      <c r="C959" s="4">
        <v>65.95</v>
      </c>
    </row>
    <row r="960" spans="1:3" x14ac:dyDescent="0.25">
      <c r="A960" t="s">
        <v>539</v>
      </c>
      <c r="B960" t="s">
        <v>3131</v>
      </c>
      <c r="C960" s="4">
        <v>39.950000000000003</v>
      </c>
    </row>
    <row r="961" spans="1:3" x14ac:dyDescent="0.25">
      <c r="A961" t="s">
        <v>540</v>
      </c>
      <c r="B961" t="s">
        <v>3158</v>
      </c>
      <c r="C961" s="4">
        <v>55.95</v>
      </c>
    </row>
    <row r="962" spans="1:3" x14ac:dyDescent="0.25">
      <c r="A962" t="s">
        <v>541</v>
      </c>
      <c r="B962" t="s">
        <v>3135</v>
      </c>
      <c r="C962" s="4">
        <v>15.95</v>
      </c>
    </row>
    <row r="963" spans="1:3" x14ac:dyDescent="0.25">
      <c r="A963" t="s">
        <v>542</v>
      </c>
      <c r="B963" t="s">
        <v>3136</v>
      </c>
      <c r="C963" s="4">
        <v>15.95</v>
      </c>
    </row>
    <row r="964" spans="1:3" x14ac:dyDescent="0.25">
      <c r="A964" t="s">
        <v>543</v>
      </c>
      <c r="B964" t="s">
        <v>3116</v>
      </c>
      <c r="C964" s="4">
        <v>36.950000000000003</v>
      </c>
    </row>
    <row r="965" spans="1:3" x14ac:dyDescent="0.25">
      <c r="A965" t="s">
        <v>544</v>
      </c>
      <c r="B965" t="s">
        <v>3169</v>
      </c>
      <c r="C965" s="4">
        <v>19.95</v>
      </c>
    </row>
    <row r="966" spans="1:3" x14ac:dyDescent="0.25">
      <c r="A966" t="s">
        <v>545</v>
      </c>
      <c r="B966" t="s">
        <v>3261</v>
      </c>
      <c r="C966" s="4">
        <v>15.95</v>
      </c>
    </row>
    <row r="967" spans="1:3" x14ac:dyDescent="0.25">
      <c r="A967" t="s">
        <v>546</v>
      </c>
      <c r="B967" t="s">
        <v>3262</v>
      </c>
      <c r="C967" s="4">
        <v>15.95</v>
      </c>
    </row>
    <row r="968" spans="1:3" x14ac:dyDescent="0.25">
      <c r="A968" t="s">
        <v>547</v>
      </c>
      <c r="B968" t="s">
        <v>3165</v>
      </c>
      <c r="C968" s="4">
        <v>29.95</v>
      </c>
    </row>
    <row r="969" spans="1:3" x14ac:dyDescent="0.25">
      <c r="A969" t="s">
        <v>383</v>
      </c>
      <c r="B969" t="s">
        <v>3233</v>
      </c>
      <c r="C969" s="4">
        <v>19.95</v>
      </c>
    </row>
    <row r="970" spans="1:3" x14ac:dyDescent="0.25">
      <c r="A970" t="s">
        <v>384</v>
      </c>
      <c r="B970" t="s">
        <v>3228</v>
      </c>
      <c r="C970" s="4">
        <v>9.9499999999999993</v>
      </c>
    </row>
    <row r="971" spans="1:3" x14ac:dyDescent="0.25">
      <c r="A971" t="s">
        <v>387</v>
      </c>
      <c r="B971" t="s">
        <v>3114</v>
      </c>
      <c r="C971" s="4">
        <v>19.95</v>
      </c>
    </row>
    <row r="972" spans="1:3" x14ac:dyDescent="0.25">
      <c r="A972" t="s">
        <v>189</v>
      </c>
      <c r="B972" t="s">
        <v>3167</v>
      </c>
      <c r="C972" s="4">
        <v>15.95</v>
      </c>
    </row>
    <row r="973" spans="1:3" ht="15.75" x14ac:dyDescent="0.25">
      <c r="A973" s="42" t="s">
        <v>548</v>
      </c>
      <c r="B973" s="17"/>
      <c r="C973" s="18"/>
    </row>
    <row r="974" spans="1:3" ht="15.75" x14ac:dyDescent="0.25">
      <c r="A974" s="16" t="s">
        <v>9</v>
      </c>
      <c r="B974" s="16" t="s">
        <v>10</v>
      </c>
      <c r="C974" s="50" t="s">
        <v>11</v>
      </c>
    </row>
    <row r="975" spans="1:3" x14ac:dyDescent="0.25">
      <c r="A975" t="s">
        <v>305</v>
      </c>
      <c r="B975" t="s">
        <v>3177</v>
      </c>
      <c r="C975" s="4">
        <v>49.95</v>
      </c>
    </row>
    <row r="976" spans="1:3" x14ac:dyDescent="0.25">
      <c r="A976" t="s">
        <v>67</v>
      </c>
      <c r="B976" t="s">
        <v>3151</v>
      </c>
      <c r="C976" s="4">
        <v>29.95</v>
      </c>
    </row>
    <row r="977" spans="1:3" x14ac:dyDescent="0.25">
      <c r="A977" t="s">
        <v>68</v>
      </c>
      <c r="B977" t="s">
        <v>3152</v>
      </c>
      <c r="C977" s="4">
        <v>29.95</v>
      </c>
    </row>
    <row r="978" spans="1:3" x14ac:dyDescent="0.25">
      <c r="A978" t="s">
        <v>191</v>
      </c>
      <c r="B978" t="s">
        <v>3153</v>
      </c>
      <c r="C978" s="4">
        <v>79.95</v>
      </c>
    </row>
    <row r="979" spans="1:3" x14ac:dyDescent="0.25">
      <c r="A979" t="s">
        <v>549</v>
      </c>
      <c r="B979" t="s">
        <v>3263</v>
      </c>
      <c r="C979" s="4">
        <v>159.94999999999999</v>
      </c>
    </row>
    <row r="980" spans="1:3" x14ac:dyDescent="0.25">
      <c r="A980" t="s">
        <v>550</v>
      </c>
      <c r="B980" t="s">
        <v>3107</v>
      </c>
      <c r="C980" s="4">
        <v>45.95</v>
      </c>
    </row>
    <row r="981" spans="1:3" x14ac:dyDescent="0.25">
      <c r="A981" s="43" t="s">
        <v>536</v>
      </c>
      <c r="B981" t="s">
        <v>3157</v>
      </c>
      <c r="C981" s="4">
        <v>36.950000000000003</v>
      </c>
    </row>
    <row r="982" spans="1:3" x14ac:dyDescent="0.25">
      <c r="A982" t="s">
        <v>537</v>
      </c>
      <c r="B982" t="s">
        <v>3127</v>
      </c>
      <c r="C982" s="4">
        <v>15.95</v>
      </c>
    </row>
    <row r="983" spans="1:3" x14ac:dyDescent="0.25">
      <c r="A983" t="s">
        <v>538</v>
      </c>
      <c r="B983" t="s">
        <v>3129</v>
      </c>
      <c r="C983" s="4">
        <v>65.95</v>
      </c>
    </row>
    <row r="984" spans="1:3" x14ac:dyDescent="0.25">
      <c r="A984" t="s">
        <v>539</v>
      </c>
      <c r="B984" t="s">
        <v>3131</v>
      </c>
      <c r="C984" s="4">
        <v>39.950000000000003</v>
      </c>
    </row>
    <row r="985" spans="1:3" x14ac:dyDescent="0.25">
      <c r="A985" t="s">
        <v>540</v>
      </c>
      <c r="B985" t="s">
        <v>3158</v>
      </c>
      <c r="C985" s="4">
        <v>55.95</v>
      </c>
    </row>
    <row r="986" spans="1:3" x14ac:dyDescent="0.25">
      <c r="A986" t="s">
        <v>541</v>
      </c>
      <c r="B986" t="s">
        <v>3135</v>
      </c>
      <c r="C986" s="4">
        <v>15.95</v>
      </c>
    </row>
    <row r="987" spans="1:3" x14ac:dyDescent="0.25">
      <c r="A987" t="s">
        <v>542</v>
      </c>
      <c r="B987" t="s">
        <v>3136</v>
      </c>
      <c r="C987" s="4">
        <v>15.95</v>
      </c>
    </row>
    <row r="988" spans="1:3" x14ac:dyDescent="0.25">
      <c r="A988" t="s">
        <v>543</v>
      </c>
      <c r="B988" t="s">
        <v>3116</v>
      </c>
      <c r="C988" s="4">
        <v>36.950000000000003</v>
      </c>
    </row>
    <row r="989" spans="1:3" x14ac:dyDescent="0.25">
      <c r="A989" t="s">
        <v>544</v>
      </c>
      <c r="B989" t="s">
        <v>3169</v>
      </c>
      <c r="C989" s="4">
        <v>19.95</v>
      </c>
    </row>
    <row r="990" spans="1:3" x14ac:dyDescent="0.25">
      <c r="A990" t="s">
        <v>545</v>
      </c>
      <c r="B990" t="s">
        <v>3261</v>
      </c>
      <c r="C990" s="4">
        <v>15.95</v>
      </c>
    </row>
    <row r="991" spans="1:3" x14ac:dyDescent="0.25">
      <c r="A991" t="s">
        <v>546</v>
      </c>
      <c r="B991" t="s">
        <v>3262</v>
      </c>
      <c r="C991" s="4">
        <v>15.95</v>
      </c>
    </row>
    <row r="992" spans="1:3" x14ac:dyDescent="0.25">
      <c r="A992" t="s">
        <v>547</v>
      </c>
      <c r="B992" t="s">
        <v>3165</v>
      </c>
      <c r="C992" s="4">
        <v>29.95</v>
      </c>
    </row>
    <row r="993" spans="1:3" x14ac:dyDescent="0.25">
      <c r="A993" t="s">
        <v>383</v>
      </c>
      <c r="B993" t="s">
        <v>3233</v>
      </c>
      <c r="C993" s="4">
        <v>19.95</v>
      </c>
    </row>
    <row r="994" spans="1:3" x14ac:dyDescent="0.25">
      <c r="A994" t="s">
        <v>384</v>
      </c>
      <c r="B994" t="s">
        <v>3228</v>
      </c>
      <c r="C994" s="4">
        <v>9.9499999999999993</v>
      </c>
    </row>
    <row r="995" spans="1:3" x14ac:dyDescent="0.25">
      <c r="A995" t="s">
        <v>387</v>
      </c>
      <c r="B995" t="s">
        <v>3114</v>
      </c>
      <c r="C995" s="4">
        <v>19.95</v>
      </c>
    </row>
    <row r="996" spans="1:3" x14ac:dyDescent="0.25">
      <c r="A996" t="s">
        <v>189</v>
      </c>
      <c r="B996" t="s">
        <v>3167</v>
      </c>
      <c r="C996" s="4">
        <v>15.95</v>
      </c>
    </row>
    <row r="997" spans="1:3" ht="15.75" x14ac:dyDescent="0.25">
      <c r="A997" s="19" t="s">
        <v>551</v>
      </c>
      <c r="B997" s="17"/>
      <c r="C997" s="18"/>
    </row>
    <row r="998" spans="1:3" ht="15.75" x14ac:dyDescent="0.25">
      <c r="A998" s="16" t="s">
        <v>9</v>
      </c>
      <c r="B998" s="16" t="s">
        <v>10</v>
      </c>
      <c r="C998" s="50" t="s">
        <v>11</v>
      </c>
    </row>
    <row r="999" spans="1:3" x14ac:dyDescent="0.25">
      <c r="A999" t="s">
        <v>290</v>
      </c>
      <c r="B999" t="s">
        <v>3177</v>
      </c>
      <c r="C999" s="4">
        <v>49.95</v>
      </c>
    </row>
    <row r="1000" spans="1:3" x14ac:dyDescent="0.25">
      <c r="A1000" t="s">
        <v>67</v>
      </c>
      <c r="B1000" t="s">
        <v>3151</v>
      </c>
      <c r="C1000" s="4">
        <v>29.95</v>
      </c>
    </row>
    <row r="1001" spans="1:3" x14ac:dyDescent="0.25">
      <c r="A1001" t="s">
        <v>68</v>
      </c>
      <c r="B1001" t="s">
        <v>3152</v>
      </c>
      <c r="C1001" s="4">
        <v>29.95</v>
      </c>
    </row>
    <row r="1002" spans="1:3" x14ac:dyDescent="0.25">
      <c r="A1002" t="s">
        <v>552</v>
      </c>
      <c r="B1002" t="s">
        <v>3153</v>
      </c>
      <c r="C1002" s="4">
        <v>69.95</v>
      </c>
    </row>
    <row r="1003" spans="1:3" x14ac:dyDescent="0.25">
      <c r="A1003" t="s">
        <v>553</v>
      </c>
      <c r="B1003" t="s">
        <v>3264</v>
      </c>
      <c r="C1003" s="4">
        <v>109.95</v>
      </c>
    </row>
    <row r="1004" spans="1:3" x14ac:dyDescent="0.25">
      <c r="A1004" t="s">
        <v>554</v>
      </c>
      <c r="B1004" t="s">
        <v>3107</v>
      </c>
      <c r="C1004" s="4">
        <v>37.950000000000003</v>
      </c>
    </row>
    <row r="1005" spans="1:3" x14ac:dyDescent="0.25">
      <c r="A1005" t="s">
        <v>555</v>
      </c>
      <c r="B1005" t="s">
        <v>3172</v>
      </c>
      <c r="C1005" s="4">
        <v>159.94999999999999</v>
      </c>
    </row>
    <row r="1006" spans="1:3" x14ac:dyDescent="0.25">
      <c r="A1006" t="s">
        <v>556</v>
      </c>
      <c r="B1006" t="s">
        <v>3157</v>
      </c>
      <c r="C1006" s="4">
        <v>37.950000000000003</v>
      </c>
    </row>
    <row r="1007" spans="1:3" x14ac:dyDescent="0.25">
      <c r="A1007" t="s">
        <v>375</v>
      </c>
      <c r="B1007" t="s">
        <v>3127</v>
      </c>
      <c r="C1007" s="4">
        <v>9.9499999999999993</v>
      </c>
    </row>
    <row r="1008" spans="1:3" x14ac:dyDescent="0.25">
      <c r="A1008" t="s">
        <v>557</v>
      </c>
      <c r="B1008" t="s">
        <v>3265</v>
      </c>
      <c r="C1008" s="4">
        <v>85.95</v>
      </c>
    </row>
    <row r="1009" spans="1:3" x14ac:dyDescent="0.25">
      <c r="A1009" t="s">
        <v>558</v>
      </c>
      <c r="B1009" t="s">
        <v>3131</v>
      </c>
      <c r="C1009" s="4">
        <v>43.95</v>
      </c>
    </row>
    <row r="1010" spans="1:3" x14ac:dyDescent="0.25">
      <c r="A1010" t="s">
        <v>559</v>
      </c>
      <c r="B1010" t="s">
        <v>3158</v>
      </c>
      <c r="C1010" s="4">
        <v>56.95</v>
      </c>
    </row>
    <row r="1011" spans="1:3" x14ac:dyDescent="0.25">
      <c r="A1011" t="s">
        <v>147</v>
      </c>
      <c r="B1011" t="s">
        <v>3167</v>
      </c>
      <c r="C1011" s="4">
        <v>18.95</v>
      </c>
    </row>
    <row r="1012" spans="1:3" x14ac:dyDescent="0.25">
      <c r="A1012" t="s">
        <v>315</v>
      </c>
      <c r="B1012" t="s">
        <v>3163</v>
      </c>
      <c r="C1012" s="4">
        <v>37.950000000000003</v>
      </c>
    </row>
    <row r="1013" spans="1:3" x14ac:dyDescent="0.25">
      <c r="A1013" t="s">
        <v>560</v>
      </c>
      <c r="B1013" t="s">
        <v>3165</v>
      </c>
      <c r="C1013" s="4">
        <v>13.95</v>
      </c>
    </row>
    <row r="1014" spans="1:3" x14ac:dyDescent="0.25">
      <c r="A1014" t="s">
        <v>561</v>
      </c>
      <c r="B1014" t="s">
        <v>3164</v>
      </c>
      <c r="C1014" s="4">
        <v>13.95</v>
      </c>
    </row>
    <row r="1015" spans="1:3" x14ac:dyDescent="0.25">
      <c r="A1015" t="s">
        <v>562</v>
      </c>
      <c r="B1015" t="s">
        <v>3166</v>
      </c>
      <c r="C1015" s="4">
        <v>18.95</v>
      </c>
    </row>
    <row r="1016" spans="1:3" x14ac:dyDescent="0.25">
      <c r="A1016" t="s">
        <v>563</v>
      </c>
      <c r="B1016" t="s">
        <v>3135</v>
      </c>
      <c r="C1016" s="4">
        <v>13.95</v>
      </c>
    </row>
    <row r="1017" spans="1:3" x14ac:dyDescent="0.25">
      <c r="A1017" t="s">
        <v>564</v>
      </c>
      <c r="B1017" t="s">
        <v>3136</v>
      </c>
      <c r="C1017" s="4">
        <v>13.95</v>
      </c>
    </row>
    <row r="1018" spans="1:3" x14ac:dyDescent="0.25">
      <c r="A1018" t="s">
        <v>565</v>
      </c>
      <c r="B1018" t="s">
        <v>3116</v>
      </c>
      <c r="C1018" s="4">
        <v>37.950000000000003</v>
      </c>
    </row>
    <row r="1019" spans="1:3" x14ac:dyDescent="0.25">
      <c r="A1019" t="s">
        <v>54</v>
      </c>
      <c r="B1019" t="s">
        <v>3142</v>
      </c>
      <c r="C1019" s="4">
        <v>99.95</v>
      </c>
    </row>
    <row r="1020" spans="1:3" ht="15.75" x14ac:dyDescent="0.25">
      <c r="A1020" s="19" t="s">
        <v>566</v>
      </c>
      <c r="B1020" s="17"/>
      <c r="C1020" s="18"/>
    </row>
    <row r="1021" spans="1:3" ht="15.75" x14ac:dyDescent="0.25">
      <c r="A1021" s="16" t="s">
        <v>9</v>
      </c>
      <c r="B1021" s="16" t="s">
        <v>10</v>
      </c>
      <c r="C1021" s="50" t="s">
        <v>11</v>
      </c>
    </row>
    <row r="1022" spans="1:3" x14ac:dyDescent="0.25">
      <c r="A1022" t="s">
        <v>290</v>
      </c>
      <c r="B1022" t="s">
        <v>3177</v>
      </c>
      <c r="C1022" s="4">
        <v>49.95</v>
      </c>
    </row>
    <row r="1023" spans="1:3" x14ac:dyDescent="0.25">
      <c r="A1023" t="s">
        <v>67</v>
      </c>
      <c r="B1023" t="s">
        <v>3151</v>
      </c>
      <c r="C1023" s="4">
        <v>29.95</v>
      </c>
    </row>
    <row r="1024" spans="1:3" x14ac:dyDescent="0.25">
      <c r="A1024" t="s">
        <v>68</v>
      </c>
      <c r="B1024" t="s">
        <v>3152</v>
      </c>
      <c r="C1024" s="4">
        <v>29.95</v>
      </c>
    </row>
    <row r="1025" spans="1:3" x14ac:dyDescent="0.25">
      <c r="A1025" t="s">
        <v>552</v>
      </c>
      <c r="B1025" t="s">
        <v>3153</v>
      </c>
      <c r="C1025" s="4">
        <v>69.95</v>
      </c>
    </row>
    <row r="1026" spans="1:3" x14ac:dyDescent="0.25">
      <c r="A1026" t="s">
        <v>567</v>
      </c>
      <c r="B1026" t="s">
        <v>3154</v>
      </c>
      <c r="C1026" s="4">
        <v>239.95</v>
      </c>
    </row>
    <row r="1027" spans="1:3" x14ac:dyDescent="0.25">
      <c r="A1027" t="s">
        <v>568</v>
      </c>
      <c r="B1027" t="s">
        <v>3266</v>
      </c>
      <c r="C1027" s="4">
        <v>139.94999999999999</v>
      </c>
    </row>
    <row r="1028" spans="1:3" x14ac:dyDescent="0.25">
      <c r="A1028" t="s">
        <v>555</v>
      </c>
      <c r="B1028" t="s">
        <v>3172</v>
      </c>
      <c r="C1028" s="4">
        <v>159.94999999999999</v>
      </c>
    </row>
    <row r="1029" spans="1:3" x14ac:dyDescent="0.25">
      <c r="A1029" t="s">
        <v>556</v>
      </c>
      <c r="B1029" t="s">
        <v>3157</v>
      </c>
      <c r="C1029" s="4">
        <v>37.950000000000003</v>
      </c>
    </row>
    <row r="1030" spans="1:3" x14ac:dyDescent="0.25">
      <c r="A1030" t="s">
        <v>375</v>
      </c>
      <c r="B1030" t="s">
        <v>3127</v>
      </c>
      <c r="C1030" s="4">
        <v>9.9499999999999993</v>
      </c>
    </row>
    <row r="1031" spans="1:3" x14ac:dyDescent="0.25">
      <c r="A1031" t="s">
        <v>557</v>
      </c>
      <c r="B1031" t="s">
        <v>3265</v>
      </c>
      <c r="C1031" s="4">
        <v>85.95</v>
      </c>
    </row>
    <row r="1032" spans="1:3" x14ac:dyDescent="0.25">
      <c r="A1032" t="s">
        <v>558</v>
      </c>
      <c r="B1032" t="s">
        <v>3131</v>
      </c>
      <c r="C1032" s="4">
        <v>43.95</v>
      </c>
    </row>
    <row r="1033" spans="1:3" x14ac:dyDescent="0.25">
      <c r="A1033" t="s">
        <v>559</v>
      </c>
      <c r="B1033" t="s">
        <v>3158</v>
      </c>
      <c r="C1033" s="4">
        <v>56.95</v>
      </c>
    </row>
    <row r="1034" spans="1:3" x14ac:dyDescent="0.25">
      <c r="A1034" t="s">
        <v>147</v>
      </c>
      <c r="B1034" t="s">
        <v>3167</v>
      </c>
      <c r="C1034" s="4">
        <v>18.95</v>
      </c>
    </row>
    <row r="1035" spans="1:3" x14ac:dyDescent="0.25">
      <c r="A1035" t="s">
        <v>315</v>
      </c>
      <c r="B1035" t="s">
        <v>3163</v>
      </c>
      <c r="C1035" s="4">
        <v>37.950000000000003</v>
      </c>
    </row>
    <row r="1036" spans="1:3" x14ac:dyDescent="0.25">
      <c r="A1036" t="s">
        <v>560</v>
      </c>
      <c r="B1036" t="s">
        <v>3165</v>
      </c>
      <c r="C1036" s="4">
        <v>13.95</v>
      </c>
    </row>
    <row r="1037" spans="1:3" x14ac:dyDescent="0.25">
      <c r="A1037" t="s">
        <v>561</v>
      </c>
      <c r="B1037" t="s">
        <v>3164</v>
      </c>
      <c r="C1037" s="4">
        <v>13.95</v>
      </c>
    </row>
    <row r="1038" spans="1:3" x14ac:dyDescent="0.25">
      <c r="A1038" t="s">
        <v>562</v>
      </c>
      <c r="B1038" t="s">
        <v>3166</v>
      </c>
      <c r="C1038" s="4">
        <v>18.95</v>
      </c>
    </row>
    <row r="1039" spans="1:3" x14ac:dyDescent="0.25">
      <c r="A1039" t="s">
        <v>563</v>
      </c>
      <c r="B1039" t="s">
        <v>3135</v>
      </c>
      <c r="C1039" s="4">
        <v>13.95</v>
      </c>
    </row>
    <row r="1040" spans="1:3" x14ac:dyDescent="0.25">
      <c r="A1040" t="s">
        <v>564</v>
      </c>
      <c r="B1040" t="s">
        <v>3136</v>
      </c>
      <c r="C1040" s="4">
        <v>13.95</v>
      </c>
    </row>
    <row r="1041" spans="1:3" x14ac:dyDescent="0.25">
      <c r="A1041" t="s">
        <v>565</v>
      </c>
      <c r="B1041" t="s">
        <v>3116</v>
      </c>
      <c r="C1041" s="4">
        <v>37.950000000000003</v>
      </c>
    </row>
    <row r="1042" spans="1:3" x14ac:dyDescent="0.25">
      <c r="A1042" t="s">
        <v>54</v>
      </c>
      <c r="B1042" t="s">
        <v>3142</v>
      </c>
      <c r="C1042" s="4">
        <v>99.95</v>
      </c>
    </row>
    <row r="1043" spans="1:3" ht="15.75" x14ac:dyDescent="0.25">
      <c r="A1043" s="42" t="s">
        <v>569</v>
      </c>
      <c r="B1043" s="17"/>
      <c r="C1043" s="18"/>
    </row>
    <row r="1044" spans="1:3" ht="15.75" x14ac:dyDescent="0.25">
      <c r="A1044" s="16" t="s">
        <v>9</v>
      </c>
      <c r="B1044" s="16" t="s">
        <v>10</v>
      </c>
      <c r="C1044" s="50" t="s">
        <v>11</v>
      </c>
    </row>
    <row r="1045" spans="1:3" x14ac:dyDescent="0.25">
      <c r="A1045" s="43" t="s">
        <v>570</v>
      </c>
      <c r="B1045" t="s">
        <v>3267</v>
      </c>
      <c r="C1045" s="4">
        <v>59.95</v>
      </c>
    </row>
    <row r="1046" spans="1:3" x14ac:dyDescent="0.25">
      <c r="A1046" t="s">
        <v>571</v>
      </c>
      <c r="B1046" t="s">
        <v>3153</v>
      </c>
      <c r="C1046" s="4">
        <v>79.95</v>
      </c>
    </row>
    <row r="1047" spans="1:3" x14ac:dyDescent="0.25">
      <c r="A1047" t="s">
        <v>572</v>
      </c>
      <c r="B1047" t="s">
        <v>3268</v>
      </c>
      <c r="C1047" s="4">
        <v>99.95</v>
      </c>
    </row>
    <row r="1048" spans="1:3" x14ac:dyDescent="0.25">
      <c r="A1048" t="s">
        <v>573</v>
      </c>
      <c r="B1048" t="s">
        <v>3107</v>
      </c>
      <c r="C1048" s="4">
        <v>38.950000000000003</v>
      </c>
    </row>
    <row r="1049" spans="1:3" x14ac:dyDescent="0.25">
      <c r="A1049" t="s">
        <v>574</v>
      </c>
      <c r="B1049" t="s">
        <v>3172</v>
      </c>
      <c r="C1049" s="4">
        <v>149.94999999999999</v>
      </c>
    </row>
    <row r="1050" spans="1:3" x14ac:dyDescent="0.25">
      <c r="A1050" t="s">
        <v>575</v>
      </c>
      <c r="B1050" t="s">
        <v>3157</v>
      </c>
      <c r="C1050" s="4">
        <v>55.95</v>
      </c>
    </row>
    <row r="1051" spans="1:3" x14ac:dyDescent="0.25">
      <c r="A1051" t="s">
        <v>576</v>
      </c>
      <c r="B1051" t="s">
        <v>3127</v>
      </c>
      <c r="C1051" s="4">
        <v>15.95</v>
      </c>
    </row>
    <row r="1052" spans="1:3" x14ac:dyDescent="0.25">
      <c r="A1052" t="s">
        <v>577</v>
      </c>
      <c r="B1052" t="s">
        <v>3129</v>
      </c>
      <c r="C1052" s="4">
        <v>85.95</v>
      </c>
    </row>
    <row r="1053" spans="1:3" x14ac:dyDescent="0.25">
      <c r="A1053" t="s">
        <v>578</v>
      </c>
      <c r="B1053" t="s">
        <v>3131</v>
      </c>
      <c r="C1053" s="4">
        <v>36.950000000000003</v>
      </c>
    </row>
    <row r="1054" spans="1:3" x14ac:dyDescent="0.25">
      <c r="A1054" t="s">
        <v>579</v>
      </c>
      <c r="B1054" t="s">
        <v>3158</v>
      </c>
      <c r="C1054" s="4">
        <v>55.95</v>
      </c>
    </row>
    <row r="1055" spans="1:3" x14ac:dyDescent="0.25">
      <c r="A1055" t="s">
        <v>580</v>
      </c>
      <c r="B1055" t="s">
        <v>3160</v>
      </c>
      <c r="C1055" s="4">
        <v>15.95</v>
      </c>
    </row>
    <row r="1056" spans="1:3" x14ac:dyDescent="0.25">
      <c r="A1056" t="s">
        <v>581</v>
      </c>
      <c r="B1056" t="s">
        <v>3159</v>
      </c>
      <c r="C1056" s="4">
        <v>15.95</v>
      </c>
    </row>
    <row r="1057" spans="1:3" x14ac:dyDescent="0.25">
      <c r="A1057" t="s">
        <v>582</v>
      </c>
      <c r="B1057" t="s">
        <v>3135</v>
      </c>
      <c r="C1057" s="4">
        <v>19.95</v>
      </c>
    </row>
    <row r="1058" spans="1:3" x14ac:dyDescent="0.25">
      <c r="A1058" t="s">
        <v>583</v>
      </c>
      <c r="B1058" t="s">
        <v>3136</v>
      </c>
      <c r="C1058" s="4">
        <v>19.95</v>
      </c>
    </row>
    <row r="1059" spans="1:3" x14ac:dyDescent="0.25">
      <c r="A1059" t="s">
        <v>584</v>
      </c>
      <c r="B1059" t="s">
        <v>3116</v>
      </c>
      <c r="C1059" s="4">
        <v>49.95</v>
      </c>
    </row>
    <row r="1060" spans="1:3" x14ac:dyDescent="0.25">
      <c r="A1060" t="s">
        <v>585</v>
      </c>
      <c r="B1060" t="s">
        <v>3169</v>
      </c>
      <c r="C1060" s="4">
        <v>15.95</v>
      </c>
    </row>
    <row r="1061" spans="1:3" x14ac:dyDescent="0.25">
      <c r="A1061" t="s">
        <v>586</v>
      </c>
      <c r="B1061" t="s">
        <v>3269</v>
      </c>
      <c r="C1061" s="4">
        <v>19.95</v>
      </c>
    </row>
    <row r="1062" spans="1:3" x14ac:dyDescent="0.25">
      <c r="A1062" t="s">
        <v>587</v>
      </c>
      <c r="B1062" t="s">
        <v>3114</v>
      </c>
      <c r="C1062" s="4">
        <v>49.95</v>
      </c>
    </row>
    <row r="1063" spans="1:3" x14ac:dyDescent="0.25">
      <c r="A1063" t="s">
        <v>588</v>
      </c>
      <c r="B1063" t="s">
        <v>3165</v>
      </c>
      <c r="C1063" s="4">
        <v>38.950000000000003</v>
      </c>
    </row>
    <row r="1064" spans="1:3" ht="15.75" x14ac:dyDescent="0.25">
      <c r="A1064" s="19" t="s">
        <v>589</v>
      </c>
      <c r="B1064" s="17"/>
      <c r="C1064" s="18"/>
    </row>
    <row r="1065" spans="1:3" ht="15.75" x14ac:dyDescent="0.25">
      <c r="A1065" s="16" t="s">
        <v>9</v>
      </c>
      <c r="B1065" s="16" t="s">
        <v>10</v>
      </c>
      <c r="C1065" s="50" t="s">
        <v>11</v>
      </c>
    </row>
    <row r="1066" spans="1:3" x14ac:dyDescent="0.25">
      <c r="A1066" t="s">
        <v>290</v>
      </c>
      <c r="B1066" t="s">
        <v>3177</v>
      </c>
      <c r="C1066" s="4">
        <v>49.95</v>
      </c>
    </row>
    <row r="1067" spans="1:3" x14ac:dyDescent="0.25">
      <c r="A1067" t="s">
        <v>67</v>
      </c>
      <c r="B1067" t="s">
        <v>3151</v>
      </c>
      <c r="C1067" s="4">
        <v>29.95</v>
      </c>
    </row>
    <row r="1068" spans="1:3" x14ac:dyDescent="0.25">
      <c r="A1068" t="s">
        <v>68</v>
      </c>
      <c r="B1068" t="s">
        <v>3152</v>
      </c>
      <c r="C1068" s="4">
        <v>29.95</v>
      </c>
    </row>
    <row r="1069" spans="1:3" x14ac:dyDescent="0.25">
      <c r="A1069" t="s">
        <v>590</v>
      </c>
      <c r="B1069" t="s">
        <v>3171</v>
      </c>
      <c r="C1069" s="4">
        <v>69.95</v>
      </c>
    </row>
    <row r="1070" spans="1:3" x14ac:dyDescent="0.25">
      <c r="A1070" s="43" t="s">
        <v>591</v>
      </c>
      <c r="B1070" t="s">
        <v>3270</v>
      </c>
      <c r="C1070" s="4">
        <v>99.95</v>
      </c>
    </row>
    <row r="1071" spans="1:3" x14ac:dyDescent="0.25">
      <c r="A1071" t="s">
        <v>592</v>
      </c>
      <c r="B1071" t="s">
        <v>3172</v>
      </c>
      <c r="C1071" s="4">
        <v>159.94999999999999</v>
      </c>
    </row>
    <row r="1072" spans="1:3" x14ac:dyDescent="0.25">
      <c r="A1072" t="s">
        <v>593</v>
      </c>
      <c r="B1072" t="s">
        <v>3265</v>
      </c>
      <c r="C1072" s="4">
        <v>85.95</v>
      </c>
    </row>
    <row r="1073" spans="1:3" x14ac:dyDescent="0.25">
      <c r="A1073" t="s">
        <v>594</v>
      </c>
      <c r="B1073" t="s">
        <v>3131</v>
      </c>
      <c r="C1073" s="4">
        <v>43.95</v>
      </c>
    </row>
    <row r="1074" spans="1:3" x14ac:dyDescent="0.25">
      <c r="A1074" t="s">
        <v>595</v>
      </c>
      <c r="B1074" t="s">
        <v>3158</v>
      </c>
      <c r="C1074" s="4">
        <v>56.95</v>
      </c>
    </row>
    <row r="1075" spans="1:3" x14ac:dyDescent="0.25">
      <c r="A1075" t="s">
        <v>147</v>
      </c>
      <c r="B1075" t="s">
        <v>3167</v>
      </c>
      <c r="C1075" s="4">
        <v>18.95</v>
      </c>
    </row>
    <row r="1076" spans="1:3" x14ac:dyDescent="0.25">
      <c r="A1076" t="s">
        <v>596</v>
      </c>
      <c r="B1076" t="s">
        <v>3163</v>
      </c>
      <c r="C1076" s="4">
        <v>22.95</v>
      </c>
    </row>
    <row r="1077" spans="1:3" x14ac:dyDescent="0.25">
      <c r="A1077" t="s">
        <v>597</v>
      </c>
      <c r="B1077" t="s">
        <v>3136</v>
      </c>
      <c r="C1077" s="4">
        <v>13.95</v>
      </c>
    </row>
    <row r="1078" spans="1:3" x14ac:dyDescent="0.25">
      <c r="A1078" t="s">
        <v>598</v>
      </c>
      <c r="B1078" t="s">
        <v>3135</v>
      </c>
      <c r="C1078" s="4">
        <v>13.95</v>
      </c>
    </row>
    <row r="1079" spans="1:3" x14ac:dyDescent="0.25">
      <c r="A1079" t="s">
        <v>599</v>
      </c>
      <c r="B1079" t="s">
        <v>3116</v>
      </c>
      <c r="C1079" s="4">
        <v>37.950000000000003</v>
      </c>
    </row>
    <row r="1080" spans="1:3" x14ac:dyDescent="0.25">
      <c r="A1080" t="s">
        <v>600</v>
      </c>
      <c r="B1080" t="s">
        <v>3166</v>
      </c>
      <c r="C1080" s="4">
        <v>18.95</v>
      </c>
    </row>
    <row r="1081" spans="1:3" x14ac:dyDescent="0.25">
      <c r="A1081" t="s">
        <v>54</v>
      </c>
      <c r="B1081" t="s">
        <v>3142</v>
      </c>
      <c r="C1081" s="4">
        <v>99.95</v>
      </c>
    </row>
    <row r="1082" spans="1:3" ht="15.75" x14ac:dyDescent="0.25">
      <c r="A1082" s="19" t="s">
        <v>601</v>
      </c>
      <c r="B1082" s="17"/>
      <c r="C1082" s="18"/>
    </row>
    <row r="1083" spans="1:3" ht="15.75" x14ac:dyDescent="0.25">
      <c r="A1083" s="16" t="s">
        <v>9</v>
      </c>
      <c r="B1083" s="16" t="s">
        <v>10</v>
      </c>
      <c r="C1083" s="50" t="s">
        <v>11</v>
      </c>
    </row>
    <row r="1084" spans="1:3" x14ac:dyDescent="0.25">
      <c r="A1084" t="s">
        <v>290</v>
      </c>
      <c r="B1084" t="s">
        <v>3177</v>
      </c>
      <c r="C1084" s="4">
        <v>49.95</v>
      </c>
    </row>
    <row r="1085" spans="1:3" x14ac:dyDescent="0.25">
      <c r="A1085" t="s">
        <v>67</v>
      </c>
      <c r="B1085" t="s">
        <v>3151</v>
      </c>
      <c r="C1085" s="4">
        <v>29.95</v>
      </c>
    </row>
    <row r="1086" spans="1:3" x14ac:dyDescent="0.25">
      <c r="A1086" t="s">
        <v>68</v>
      </c>
      <c r="B1086" t="s">
        <v>3152</v>
      </c>
      <c r="C1086" s="4">
        <v>29.95</v>
      </c>
    </row>
    <row r="1087" spans="1:3" x14ac:dyDescent="0.25">
      <c r="A1087" t="s">
        <v>590</v>
      </c>
      <c r="B1087" t="s">
        <v>3171</v>
      </c>
      <c r="C1087" s="4">
        <v>69.95</v>
      </c>
    </row>
    <row r="1088" spans="1:3" x14ac:dyDescent="0.25">
      <c r="A1088" t="s">
        <v>602</v>
      </c>
      <c r="B1088" t="s">
        <v>3154</v>
      </c>
      <c r="C1088" s="4">
        <v>359.95</v>
      </c>
    </row>
    <row r="1089" spans="1:3" x14ac:dyDescent="0.25">
      <c r="A1089" t="s">
        <v>603</v>
      </c>
      <c r="B1089" t="s">
        <v>3271</v>
      </c>
      <c r="C1089" s="4">
        <v>119.95</v>
      </c>
    </row>
    <row r="1090" spans="1:3" x14ac:dyDescent="0.25">
      <c r="A1090" t="s">
        <v>604</v>
      </c>
      <c r="B1090" t="s">
        <v>3172</v>
      </c>
      <c r="C1090" s="4">
        <v>159.94999999999999</v>
      </c>
    </row>
    <row r="1091" spans="1:3" x14ac:dyDescent="0.25">
      <c r="A1091" t="s">
        <v>593</v>
      </c>
      <c r="B1091" t="s">
        <v>3265</v>
      </c>
      <c r="C1091" s="4">
        <v>85.95</v>
      </c>
    </row>
    <row r="1092" spans="1:3" x14ac:dyDescent="0.25">
      <c r="A1092" t="s">
        <v>594</v>
      </c>
      <c r="B1092" t="s">
        <v>3131</v>
      </c>
      <c r="C1092" s="4">
        <v>43.95</v>
      </c>
    </row>
    <row r="1093" spans="1:3" x14ac:dyDescent="0.25">
      <c r="A1093" t="s">
        <v>595</v>
      </c>
      <c r="B1093" t="s">
        <v>3158</v>
      </c>
      <c r="C1093" s="4">
        <v>56.95</v>
      </c>
    </row>
    <row r="1094" spans="1:3" x14ac:dyDescent="0.25">
      <c r="A1094" t="s">
        <v>147</v>
      </c>
      <c r="B1094" t="s">
        <v>3167</v>
      </c>
      <c r="C1094" s="4">
        <v>18.95</v>
      </c>
    </row>
    <row r="1095" spans="1:3" x14ac:dyDescent="0.25">
      <c r="A1095" t="s">
        <v>596</v>
      </c>
      <c r="B1095" t="s">
        <v>3163</v>
      </c>
      <c r="C1095" s="4">
        <v>22.95</v>
      </c>
    </row>
    <row r="1096" spans="1:3" x14ac:dyDescent="0.25">
      <c r="A1096" t="s">
        <v>597</v>
      </c>
      <c r="B1096" t="s">
        <v>3136</v>
      </c>
      <c r="C1096" s="4">
        <v>13.95</v>
      </c>
    </row>
    <row r="1097" spans="1:3" x14ac:dyDescent="0.25">
      <c r="A1097" t="s">
        <v>598</v>
      </c>
      <c r="B1097" t="s">
        <v>3135</v>
      </c>
      <c r="C1097" s="4">
        <v>13.95</v>
      </c>
    </row>
    <row r="1098" spans="1:3" x14ac:dyDescent="0.25">
      <c r="A1098" t="s">
        <v>599</v>
      </c>
      <c r="B1098" t="s">
        <v>3116</v>
      </c>
      <c r="C1098" s="4">
        <v>37.950000000000003</v>
      </c>
    </row>
    <row r="1099" spans="1:3" x14ac:dyDescent="0.25">
      <c r="A1099" t="s">
        <v>600</v>
      </c>
      <c r="B1099" t="s">
        <v>3166</v>
      </c>
      <c r="C1099" s="4">
        <v>18.95</v>
      </c>
    </row>
    <row r="1100" spans="1:3" x14ac:dyDescent="0.25">
      <c r="A1100" t="s">
        <v>54</v>
      </c>
      <c r="B1100" t="s">
        <v>3142</v>
      </c>
      <c r="C1100" s="4">
        <v>99.95</v>
      </c>
    </row>
    <row r="1101" spans="1:3" ht="15.75" x14ac:dyDescent="0.25">
      <c r="A1101" s="42" t="s">
        <v>605</v>
      </c>
      <c r="B1101" s="17"/>
      <c r="C1101" s="18"/>
    </row>
    <row r="1102" spans="1:3" ht="15.75" x14ac:dyDescent="0.25">
      <c r="A1102" s="16" t="s">
        <v>9</v>
      </c>
      <c r="B1102" s="16" t="s">
        <v>10</v>
      </c>
      <c r="C1102" s="50" t="s">
        <v>11</v>
      </c>
    </row>
    <row r="1103" spans="1:3" x14ac:dyDescent="0.25">
      <c r="A1103" t="s">
        <v>266</v>
      </c>
      <c r="B1103" t="s">
        <v>3177</v>
      </c>
      <c r="C1103" s="4">
        <v>49.95</v>
      </c>
    </row>
    <row r="1104" spans="1:3" x14ac:dyDescent="0.25">
      <c r="A1104" t="s">
        <v>67</v>
      </c>
      <c r="B1104" t="s">
        <v>3151</v>
      </c>
      <c r="C1104" s="4">
        <v>29.95</v>
      </c>
    </row>
    <row r="1105" spans="1:3" x14ac:dyDescent="0.25">
      <c r="A1105" t="s">
        <v>68</v>
      </c>
      <c r="B1105" t="s">
        <v>3152</v>
      </c>
      <c r="C1105" s="4">
        <v>29.95</v>
      </c>
    </row>
    <row r="1106" spans="1:3" x14ac:dyDescent="0.25">
      <c r="A1106" t="s">
        <v>606</v>
      </c>
      <c r="B1106" t="s">
        <v>3168</v>
      </c>
      <c r="C1106" s="4">
        <v>119.95</v>
      </c>
    </row>
    <row r="1107" spans="1:3" x14ac:dyDescent="0.25">
      <c r="A1107" t="s">
        <v>607</v>
      </c>
      <c r="B1107" t="s">
        <v>3272</v>
      </c>
      <c r="C1107" s="4">
        <v>19.95</v>
      </c>
    </row>
    <row r="1108" spans="1:3" x14ac:dyDescent="0.25">
      <c r="A1108" t="s">
        <v>608</v>
      </c>
      <c r="B1108" t="s">
        <v>3107</v>
      </c>
      <c r="C1108" s="4">
        <v>39.950000000000003</v>
      </c>
    </row>
    <row r="1109" spans="1:3" x14ac:dyDescent="0.25">
      <c r="A1109" t="s">
        <v>609</v>
      </c>
      <c r="B1109" t="s">
        <v>3172</v>
      </c>
      <c r="C1109" s="4">
        <v>149.94999999999999</v>
      </c>
    </row>
    <row r="1110" spans="1:3" x14ac:dyDescent="0.25">
      <c r="A1110" t="s">
        <v>610</v>
      </c>
      <c r="B1110" t="s">
        <v>3157</v>
      </c>
      <c r="C1110" s="4">
        <v>49.95</v>
      </c>
    </row>
    <row r="1111" spans="1:3" x14ac:dyDescent="0.25">
      <c r="A1111" t="s">
        <v>611</v>
      </c>
      <c r="B1111" t="s">
        <v>3127</v>
      </c>
      <c r="C1111" s="4">
        <v>15.95</v>
      </c>
    </row>
    <row r="1112" spans="1:3" x14ac:dyDescent="0.25">
      <c r="A1112" t="s">
        <v>612</v>
      </c>
      <c r="B1112" t="s">
        <v>3129</v>
      </c>
      <c r="C1112" s="4">
        <v>65.95</v>
      </c>
    </row>
    <row r="1113" spans="1:3" x14ac:dyDescent="0.25">
      <c r="A1113" t="s">
        <v>613</v>
      </c>
      <c r="B1113" t="s">
        <v>3131</v>
      </c>
      <c r="C1113" s="4">
        <v>39.950000000000003</v>
      </c>
    </row>
    <row r="1114" spans="1:3" x14ac:dyDescent="0.25">
      <c r="A1114" t="s">
        <v>614</v>
      </c>
      <c r="B1114" t="s">
        <v>3158</v>
      </c>
      <c r="C1114" s="4">
        <v>75.95</v>
      </c>
    </row>
    <row r="1115" spans="1:3" x14ac:dyDescent="0.25">
      <c r="A1115" t="s">
        <v>615</v>
      </c>
      <c r="B1115" t="s">
        <v>3136</v>
      </c>
      <c r="C1115" s="4">
        <v>15.95</v>
      </c>
    </row>
    <row r="1116" spans="1:3" x14ac:dyDescent="0.25">
      <c r="A1116" t="s">
        <v>616</v>
      </c>
      <c r="B1116" t="s">
        <v>3135</v>
      </c>
      <c r="C1116" s="4">
        <v>15.95</v>
      </c>
    </row>
    <row r="1117" spans="1:3" x14ac:dyDescent="0.25">
      <c r="A1117" t="s">
        <v>617</v>
      </c>
      <c r="B1117" t="s">
        <v>3116</v>
      </c>
      <c r="C1117" s="4">
        <v>65.95</v>
      </c>
    </row>
    <row r="1118" spans="1:3" x14ac:dyDescent="0.25">
      <c r="A1118" t="s">
        <v>618</v>
      </c>
      <c r="B1118" t="s">
        <v>3273</v>
      </c>
      <c r="C1118" s="4">
        <v>11.95</v>
      </c>
    </row>
    <row r="1119" spans="1:3" x14ac:dyDescent="0.25">
      <c r="A1119" t="s">
        <v>619</v>
      </c>
      <c r="B1119" t="s">
        <v>3274</v>
      </c>
      <c r="C1119" s="4">
        <v>11.95</v>
      </c>
    </row>
    <row r="1120" spans="1:3" x14ac:dyDescent="0.25">
      <c r="A1120" t="s">
        <v>387</v>
      </c>
      <c r="B1120" t="s">
        <v>3114</v>
      </c>
      <c r="C1120" s="4">
        <v>19.95</v>
      </c>
    </row>
    <row r="1121" spans="1:3" x14ac:dyDescent="0.25">
      <c r="A1121" t="s">
        <v>620</v>
      </c>
      <c r="B1121" t="s">
        <v>3165</v>
      </c>
      <c r="C1121" s="4">
        <v>19.95</v>
      </c>
    </row>
    <row r="1122" spans="1:3" x14ac:dyDescent="0.25">
      <c r="A1122" t="s">
        <v>561</v>
      </c>
      <c r="B1122" t="s">
        <v>3164</v>
      </c>
      <c r="C1122" s="4">
        <v>13.95</v>
      </c>
    </row>
    <row r="1123" spans="1:3" x14ac:dyDescent="0.25">
      <c r="A1123" t="s">
        <v>621</v>
      </c>
      <c r="B1123" t="s">
        <v>3166</v>
      </c>
      <c r="C1123" s="4">
        <v>25.95</v>
      </c>
    </row>
    <row r="1124" spans="1:3" x14ac:dyDescent="0.25">
      <c r="A1124" t="s">
        <v>622</v>
      </c>
      <c r="B1124" t="s">
        <v>3113</v>
      </c>
      <c r="C1124" s="4">
        <v>49.95</v>
      </c>
    </row>
    <row r="1125" spans="1:3" x14ac:dyDescent="0.25">
      <c r="A1125" t="s">
        <v>623</v>
      </c>
      <c r="B1125" t="s">
        <v>3208</v>
      </c>
      <c r="C1125" s="4">
        <v>38.950000000000003</v>
      </c>
    </row>
    <row r="1126" spans="1:3" ht="15.75" x14ac:dyDescent="0.25">
      <c r="A1126" s="19" t="s">
        <v>624</v>
      </c>
      <c r="B1126" s="17"/>
      <c r="C1126" s="18"/>
    </row>
    <row r="1127" spans="1:3" ht="15.75" x14ac:dyDescent="0.25">
      <c r="A1127" s="16" t="s">
        <v>9</v>
      </c>
      <c r="B1127" s="16" t="s">
        <v>10</v>
      </c>
      <c r="C1127" s="50" t="s">
        <v>11</v>
      </c>
    </row>
    <row r="1128" spans="1:3" x14ac:dyDescent="0.25">
      <c r="A1128" t="s">
        <v>66</v>
      </c>
      <c r="B1128" t="s">
        <v>3150</v>
      </c>
      <c r="C1128" s="4">
        <v>39.950000000000003</v>
      </c>
    </row>
    <row r="1129" spans="1:3" x14ac:dyDescent="0.25">
      <c r="A1129" t="s">
        <v>67</v>
      </c>
      <c r="B1129" t="s">
        <v>3151</v>
      </c>
      <c r="C1129" s="4">
        <v>29.95</v>
      </c>
    </row>
    <row r="1130" spans="1:3" x14ac:dyDescent="0.25">
      <c r="A1130" t="s">
        <v>68</v>
      </c>
      <c r="B1130" t="s">
        <v>3152</v>
      </c>
      <c r="C1130" s="4">
        <v>29.95</v>
      </c>
    </row>
    <row r="1131" spans="1:3" ht="15.75" customHeight="1" x14ac:dyDescent="0.25">
      <c r="A1131" t="s">
        <v>69</v>
      </c>
      <c r="B1131" t="s">
        <v>3153</v>
      </c>
      <c r="C1131" s="4">
        <v>79.95</v>
      </c>
    </row>
    <row r="1132" spans="1:3" ht="15.75" customHeight="1" x14ac:dyDescent="0.25">
      <c r="A1132" t="s">
        <v>625</v>
      </c>
      <c r="B1132" t="s">
        <v>3154</v>
      </c>
      <c r="C1132" s="4">
        <v>219.95</v>
      </c>
    </row>
    <row r="1133" spans="1:3" ht="15.75" customHeight="1" x14ac:dyDescent="0.25">
      <c r="A1133" t="s">
        <v>626</v>
      </c>
      <c r="B1133" t="s">
        <v>3275</v>
      </c>
      <c r="C1133" s="4">
        <v>179.95</v>
      </c>
    </row>
    <row r="1134" spans="1:3" ht="15.75" customHeight="1" x14ac:dyDescent="0.25">
      <c r="A1134" t="s">
        <v>627</v>
      </c>
      <c r="B1134" t="s">
        <v>3276</v>
      </c>
      <c r="C1134" s="4">
        <v>47.95</v>
      </c>
    </row>
    <row r="1135" spans="1:3" ht="15.75" customHeight="1" x14ac:dyDescent="0.25">
      <c r="A1135" t="s">
        <v>628</v>
      </c>
      <c r="B1135" t="s">
        <v>3156</v>
      </c>
      <c r="C1135" s="4">
        <v>37.950000000000003</v>
      </c>
    </row>
    <row r="1136" spans="1:3" ht="15.75" customHeight="1" x14ac:dyDescent="0.25">
      <c r="A1136" t="s">
        <v>75</v>
      </c>
      <c r="B1136" t="s">
        <v>3157</v>
      </c>
      <c r="C1136" s="4">
        <v>29.95</v>
      </c>
    </row>
    <row r="1137" spans="1:3" ht="15.75" customHeight="1" x14ac:dyDescent="0.25">
      <c r="A1137" t="s">
        <v>76</v>
      </c>
      <c r="B1137" t="s">
        <v>3127</v>
      </c>
      <c r="C1137" s="4">
        <v>9.9499999999999993</v>
      </c>
    </row>
    <row r="1138" spans="1:3" ht="15.75" customHeight="1" x14ac:dyDescent="0.25">
      <c r="A1138" t="s">
        <v>629</v>
      </c>
      <c r="B1138" t="s">
        <v>3129</v>
      </c>
      <c r="C1138" s="4">
        <v>47.95</v>
      </c>
    </row>
    <row r="1139" spans="1:3" ht="15.75" customHeight="1" x14ac:dyDescent="0.25">
      <c r="A1139" t="s">
        <v>630</v>
      </c>
      <c r="B1139" t="s">
        <v>3158</v>
      </c>
      <c r="C1139" s="4">
        <v>47.95</v>
      </c>
    </row>
    <row r="1140" spans="1:3" ht="15.75" customHeight="1" x14ac:dyDescent="0.25">
      <c r="A1140" t="s">
        <v>631</v>
      </c>
      <c r="B1140" t="s">
        <v>3135</v>
      </c>
      <c r="C1140" s="4">
        <v>24.95</v>
      </c>
    </row>
    <row r="1141" spans="1:3" ht="15.75" customHeight="1" x14ac:dyDescent="0.25">
      <c r="A1141" t="s">
        <v>632</v>
      </c>
      <c r="B1141" t="s">
        <v>3136</v>
      </c>
      <c r="C1141" s="4">
        <v>24.95</v>
      </c>
    </row>
    <row r="1142" spans="1:3" ht="15.75" customHeight="1" x14ac:dyDescent="0.25">
      <c r="A1142" t="s">
        <v>633</v>
      </c>
      <c r="B1142" t="s">
        <v>3277</v>
      </c>
      <c r="C1142" s="4">
        <v>28.95</v>
      </c>
    </row>
    <row r="1143" spans="1:3" ht="15.75" customHeight="1" x14ac:dyDescent="0.25">
      <c r="A1143" t="s">
        <v>85</v>
      </c>
      <c r="B1143" t="s">
        <v>3161</v>
      </c>
      <c r="C1143" s="4">
        <v>11.95</v>
      </c>
    </row>
    <row r="1144" spans="1:3" ht="15.75" customHeight="1" x14ac:dyDescent="0.25">
      <c r="A1144" t="s">
        <v>86</v>
      </c>
      <c r="B1144" t="s">
        <v>3162</v>
      </c>
      <c r="C1144" s="4">
        <v>11.95</v>
      </c>
    </row>
    <row r="1145" spans="1:3" ht="15.75" customHeight="1" x14ac:dyDescent="0.25">
      <c r="A1145" t="s">
        <v>634</v>
      </c>
      <c r="B1145" t="s">
        <v>3227</v>
      </c>
      <c r="C1145" s="4">
        <v>11.95</v>
      </c>
    </row>
    <row r="1146" spans="1:3" ht="15.75" customHeight="1" x14ac:dyDescent="0.25">
      <c r="A1146" t="s">
        <v>635</v>
      </c>
      <c r="B1146" t="s">
        <v>3228</v>
      </c>
      <c r="C1146" s="4">
        <v>13.95</v>
      </c>
    </row>
    <row r="1147" spans="1:3" ht="15.75" customHeight="1" x14ac:dyDescent="0.25">
      <c r="A1147" t="s">
        <v>87</v>
      </c>
      <c r="B1147" t="s">
        <v>3163</v>
      </c>
      <c r="C1147" s="4">
        <v>19.95</v>
      </c>
    </row>
    <row r="1148" spans="1:3" ht="15.75" customHeight="1" x14ac:dyDescent="0.25">
      <c r="A1148" t="s">
        <v>88</v>
      </c>
      <c r="B1148" t="s">
        <v>3164</v>
      </c>
      <c r="C1148" s="4">
        <v>9.9499999999999993</v>
      </c>
    </row>
    <row r="1149" spans="1:3" ht="15.75" customHeight="1" x14ac:dyDescent="0.25">
      <c r="A1149" t="s">
        <v>89</v>
      </c>
      <c r="B1149" t="s">
        <v>3165</v>
      </c>
      <c r="C1149" s="4">
        <v>15.95</v>
      </c>
    </row>
    <row r="1150" spans="1:3" ht="15.75" customHeight="1" x14ac:dyDescent="0.25">
      <c r="A1150" t="s">
        <v>90</v>
      </c>
      <c r="B1150" t="s">
        <v>3166</v>
      </c>
      <c r="C1150" s="4">
        <v>15.95</v>
      </c>
    </row>
    <row r="1151" spans="1:3" ht="15.75" customHeight="1" x14ac:dyDescent="0.25">
      <c r="A1151" t="s">
        <v>91</v>
      </c>
      <c r="B1151" t="s">
        <v>3167</v>
      </c>
      <c r="C1151" s="4">
        <v>15.95</v>
      </c>
    </row>
    <row r="1152" spans="1:3" x14ac:dyDescent="0.25">
      <c r="A1152" t="s">
        <v>54</v>
      </c>
      <c r="B1152" t="s">
        <v>3142</v>
      </c>
      <c r="C1152" s="4">
        <v>99.95</v>
      </c>
    </row>
    <row r="1153" spans="1:3" ht="15.75" x14ac:dyDescent="0.25">
      <c r="A1153" s="42" t="s">
        <v>636</v>
      </c>
      <c r="B1153" s="17"/>
      <c r="C1153" s="18"/>
    </row>
    <row r="1154" spans="1:3" ht="15.75" x14ac:dyDescent="0.25">
      <c r="A1154" s="16" t="s">
        <v>9</v>
      </c>
      <c r="B1154" s="16" t="s">
        <v>10</v>
      </c>
      <c r="C1154" s="50" t="s">
        <v>11</v>
      </c>
    </row>
    <row r="1155" spans="1:3" x14ac:dyDescent="0.25">
      <c r="A1155" t="s">
        <v>290</v>
      </c>
      <c r="B1155" t="s">
        <v>3177</v>
      </c>
      <c r="C1155" s="4">
        <v>49.95</v>
      </c>
    </row>
    <row r="1156" spans="1:3" x14ac:dyDescent="0.25">
      <c r="A1156" t="s">
        <v>67</v>
      </c>
      <c r="B1156" t="s">
        <v>3151</v>
      </c>
      <c r="C1156" s="4">
        <v>29.95</v>
      </c>
    </row>
    <row r="1157" spans="1:3" x14ac:dyDescent="0.25">
      <c r="A1157" t="s">
        <v>68</v>
      </c>
      <c r="B1157" t="s">
        <v>3152</v>
      </c>
      <c r="C1157" s="4">
        <v>29.95</v>
      </c>
    </row>
    <row r="1158" spans="1:3" x14ac:dyDescent="0.25">
      <c r="A1158" t="s">
        <v>94</v>
      </c>
      <c r="B1158" t="s">
        <v>3168</v>
      </c>
      <c r="C1158" s="4">
        <v>79.95</v>
      </c>
    </row>
    <row r="1159" spans="1:3" x14ac:dyDescent="0.25">
      <c r="A1159" t="s">
        <v>3041</v>
      </c>
      <c r="B1159" t="s">
        <v>3154</v>
      </c>
      <c r="C1159" s="4">
        <v>349.95</v>
      </c>
    </row>
    <row r="1160" spans="1:3" x14ac:dyDescent="0.25">
      <c r="A1160" t="s">
        <v>3045</v>
      </c>
      <c r="B1160" t="s">
        <v>3275</v>
      </c>
      <c r="C1160" s="4">
        <v>199.95</v>
      </c>
    </row>
    <row r="1161" spans="1:3" x14ac:dyDescent="0.25">
      <c r="A1161" t="s">
        <v>3046</v>
      </c>
      <c r="B1161" t="s">
        <v>3107</v>
      </c>
      <c r="C1161" s="4">
        <v>29.95</v>
      </c>
    </row>
    <row r="1162" spans="1:3" x14ac:dyDescent="0.25">
      <c r="A1162" s="43" t="s">
        <v>3042</v>
      </c>
      <c r="B1162" t="s">
        <v>3186</v>
      </c>
      <c r="C1162" s="4">
        <v>129.94999999999999</v>
      </c>
    </row>
    <row r="1163" spans="1:3" x14ac:dyDescent="0.25">
      <c r="A1163" t="s">
        <v>3043</v>
      </c>
      <c r="B1163" t="s">
        <v>3155</v>
      </c>
      <c r="C1163" s="4">
        <v>59.95</v>
      </c>
    </row>
    <row r="1164" spans="1:3" x14ac:dyDescent="0.25">
      <c r="A1164" t="s">
        <v>691</v>
      </c>
      <c r="B1164" t="s">
        <v>3156</v>
      </c>
      <c r="C1164" s="4">
        <v>49.95</v>
      </c>
    </row>
    <row r="1165" spans="1:3" x14ac:dyDescent="0.25">
      <c r="A1165" t="s">
        <v>3044</v>
      </c>
      <c r="B1165" t="s">
        <v>3157</v>
      </c>
      <c r="C1165" s="4">
        <v>39.950000000000003</v>
      </c>
    </row>
    <row r="1166" spans="1:3" x14ac:dyDescent="0.25">
      <c r="A1166" t="s">
        <v>3047</v>
      </c>
      <c r="B1166" t="s">
        <v>3127</v>
      </c>
      <c r="C1166" s="4">
        <v>9.9499999999999993</v>
      </c>
    </row>
    <row r="1167" spans="1:3" x14ac:dyDescent="0.25">
      <c r="A1167" t="s">
        <v>3048</v>
      </c>
      <c r="B1167" t="s">
        <v>3129</v>
      </c>
      <c r="C1167" s="4">
        <v>59.95</v>
      </c>
    </row>
    <row r="1168" spans="1:3" x14ac:dyDescent="0.25">
      <c r="A1168" t="s">
        <v>3049</v>
      </c>
      <c r="B1168" t="s">
        <v>3158</v>
      </c>
      <c r="C1168" s="4">
        <v>49.95</v>
      </c>
    </row>
    <row r="1169" spans="1:3" x14ac:dyDescent="0.25">
      <c r="A1169" t="s">
        <v>3050</v>
      </c>
      <c r="B1169" t="s">
        <v>3136</v>
      </c>
      <c r="C1169" s="4">
        <v>25.95</v>
      </c>
    </row>
    <row r="1170" spans="1:3" x14ac:dyDescent="0.25">
      <c r="A1170" s="43" t="s">
        <v>3051</v>
      </c>
      <c r="B1170" t="s">
        <v>3135</v>
      </c>
      <c r="C1170" s="4">
        <v>25.95</v>
      </c>
    </row>
    <row r="1171" spans="1:3" x14ac:dyDescent="0.25">
      <c r="A1171" t="s">
        <v>3052</v>
      </c>
      <c r="B1171" t="s">
        <v>3182</v>
      </c>
      <c r="C1171" s="4">
        <v>29.95</v>
      </c>
    </row>
    <row r="1172" spans="1:3" x14ac:dyDescent="0.25">
      <c r="A1172" t="s">
        <v>3053</v>
      </c>
      <c r="B1172" t="s">
        <v>3180</v>
      </c>
      <c r="C1172" s="4">
        <v>9.9499999999999993</v>
      </c>
    </row>
    <row r="1173" spans="1:3" x14ac:dyDescent="0.25">
      <c r="A1173" t="s">
        <v>3054</v>
      </c>
      <c r="B1173" t="s">
        <v>3227</v>
      </c>
      <c r="C1173" s="4">
        <v>19.95</v>
      </c>
    </row>
    <row r="1174" spans="1:3" x14ac:dyDescent="0.25">
      <c r="A1174" t="s">
        <v>699</v>
      </c>
      <c r="B1174" t="s">
        <v>3114</v>
      </c>
      <c r="C1174" s="4">
        <v>25.95</v>
      </c>
    </row>
    <row r="1175" spans="1:3" x14ac:dyDescent="0.25">
      <c r="A1175" t="s">
        <v>3055</v>
      </c>
      <c r="B1175" t="s">
        <v>3164</v>
      </c>
      <c r="C1175" s="4">
        <v>19.95</v>
      </c>
    </row>
    <row r="1176" spans="1:3" x14ac:dyDescent="0.25">
      <c r="A1176" t="s">
        <v>700</v>
      </c>
      <c r="B1176" t="s">
        <v>3165</v>
      </c>
      <c r="C1176" s="4">
        <v>29.95</v>
      </c>
    </row>
    <row r="1177" spans="1:3" x14ac:dyDescent="0.25">
      <c r="A1177" t="s">
        <v>3056</v>
      </c>
      <c r="B1177" t="s">
        <v>3166</v>
      </c>
      <c r="C1177" s="4">
        <v>19.95</v>
      </c>
    </row>
    <row r="1178" spans="1:3" x14ac:dyDescent="0.25">
      <c r="A1178" t="s">
        <v>54</v>
      </c>
      <c r="B1178" t="s">
        <v>3142</v>
      </c>
      <c r="C1178" s="4">
        <v>99.95</v>
      </c>
    </row>
    <row r="1179" spans="1:3" ht="15.75" x14ac:dyDescent="0.25">
      <c r="A1179" s="19" t="s">
        <v>637</v>
      </c>
      <c r="B1179" s="17"/>
      <c r="C1179" s="18"/>
    </row>
    <row r="1180" spans="1:3" ht="15.75" x14ac:dyDescent="0.25">
      <c r="A1180" s="16" t="s">
        <v>9</v>
      </c>
      <c r="B1180" s="16" t="s">
        <v>10</v>
      </c>
      <c r="C1180" s="50" t="s">
        <v>11</v>
      </c>
    </row>
    <row r="1181" spans="1:3" x14ac:dyDescent="0.25">
      <c r="A1181" t="s">
        <v>638</v>
      </c>
      <c r="B1181" t="s">
        <v>3278</v>
      </c>
      <c r="C1181" s="4">
        <v>49.95</v>
      </c>
    </row>
    <row r="1182" spans="1:3" x14ac:dyDescent="0.25">
      <c r="A1182" t="s">
        <v>67</v>
      </c>
      <c r="B1182" t="s">
        <v>3151</v>
      </c>
      <c r="C1182" s="4">
        <v>29.95</v>
      </c>
    </row>
    <row r="1183" spans="1:3" x14ac:dyDescent="0.25">
      <c r="A1183" t="s">
        <v>68</v>
      </c>
      <c r="B1183" t="s">
        <v>3152</v>
      </c>
      <c r="C1183" s="4">
        <v>29.95</v>
      </c>
    </row>
    <row r="1184" spans="1:3" x14ac:dyDescent="0.25">
      <c r="A1184" t="s">
        <v>639</v>
      </c>
      <c r="B1184" t="s">
        <v>3279</v>
      </c>
      <c r="C1184" s="4">
        <v>79.95</v>
      </c>
    </row>
    <row r="1185" spans="1:3" x14ac:dyDescent="0.25">
      <c r="A1185" t="s">
        <v>640</v>
      </c>
      <c r="B1185" t="s">
        <v>3154</v>
      </c>
      <c r="C1185" s="4">
        <v>149.94999999999999</v>
      </c>
    </row>
    <row r="1186" spans="1:3" x14ac:dyDescent="0.25">
      <c r="A1186" t="s">
        <v>641</v>
      </c>
      <c r="B1186" t="s">
        <v>3280</v>
      </c>
      <c r="C1186" s="4">
        <v>159.94999999999999</v>
      </c>
    </row>
    <row r="1187" spans="1:3" x14ac:dyDescent="0.25">
      <c r="A1187" t="s">
        <v>642</v>
      </c>
      <c r="B1187" t="s">
        <v>3281</v>
      </c>
      <c r="C1187" s="4">
        <v>17.95</v>
      </c>
    </row>
    <row r="1188" spans="1:3" x14ac:dyDescent="0.25">
      <c r="A1188" t="s">
        <v>643</v>
      </c>
      <c r="B1188" t="s">
        <v>3172</v>
      </c>
      <c r="C1188" s="4">
        <v>66.95</v>
      </c>
    </row>
    <row r="1189" spans="1:3" x14ac:dyDescent="0.25">
      <c r="A1189" t="s">
        <v>644</v>
      </c>
      <c r="B1189" t="s">
        <v>3157</v>
      </c>
      <c r="C1189" s="4">
        <v>22.95</v>
      </c>
    </row>
    <row r="1190" spans="1:3" x14ac:dyDescent="0.25">
      <c r="A1190" t="s">
        <v>645</v>
      </c>
      <c r="B1190" t="s">
        <v>3127</v>
      </c>
      <c r="C1190" s="4">
        <v>18.95</v>
      </c>
    </row>
    <row r="1191" spans="1:3" x14ac:dyDescent="0.25">
      <c r="A1191" t="s">
        <v>646</v>
      </c>
      <c r="B1191" t="s">
        <v>3129</v>
      </c>
      <c r="C1191" s="4">
        <v>65.95</v>
      </c>
    </row>
    <row r="1192" spans="1:3" x14ac:dyDescent="0.25">
      <c r="A1192" t="s">
        <v>647</v>
      </c>
      <c r="B1192" t="s">
        <v>3131</v>
      </c>
      <c r="C1192" s="4">
        <v>64.95</v>
      </c>
    </row>
    <row r="1193" spans="1:3" x14ac:dyDescent="0.25">
      <c r="A1193" t="s">
        <v>648</v>
      </c>
      <c r="B1193" t="s">
        <v>3158</v>
      </c>
      <c r="C1193" s="4">
        <v>43.95</v>
      </c>
    </row>
    <row r="1194" spans="1:3" x14ac:dyDescent="0.25">
      <c r="A1194" t="s">
        <v>649</v>
      </c>
      <c r="B1194" t="s">
        <v>3136</v>
      </c>
      <c r="C1194" s="4">
        <v>15.95</v>
      </c>
    </row>
    <row r="1195" spans="1:3" x14ac:dyDescent="0.25">
      <c r="A1195" t="s">
        <v>650</v>
      </c>
      <c r="B1195" t="s">
        <v>3135</v>
      </c>
      <c r="C1195" s="4">
        <v>15.95</v>
      </c>
    </row>
    <row r="1196" spans="1:3" x14ac:dyDescent="0.25">
      <c r="A1196" t="s">
        <v>147</v>
      </c>
      <c r="B1196" t="s">
        <v>3167</v>
      </c>
      <c r="C1196" s="4">
        <v>18.95</v>
      </c>
    </row>
    <row r="1197" spans="1:3" x14ac:dyDescent="0.25">
      <c r="A1197" t="s">
        <v>596</v>
      </c>
      <c r="B1197" t="s">
        <v>3163</v>
      </c>
      <c r="C1197" s="4">
        <v>22.95</v>
      </c>
    </row>
    <row r="1198" spans="1:3" x14ac:dyDescent="0.25">
      <c r="A1198" t="s">
        <v>651</v>
      </c>
      <c r="B1198" t="s">
        <v>3282</v>
      </c>
      <c r="C1198" s="4">
        <v>28.95</v>
      </c>
    </row>
    <row r="1199" spans="1:3" x14ac:dyDescent="0.25">
      <c r="A1199" t="s">
        <v>652</v>
      </c>
      <c r="B1199" t="s">
        <v>3283</v>
      </c>
      <c r="C1199" s="4">
        <v>11.95</v>
      </c>
    </row>
    <row r="1200" spans="1:3" x14ac:dyDescent="0.25">
      <c r="A1200" t="s">
        <v>653</v>
      </c>
      <c r="B1200" t="s">
        <v>3255</v>
      </c>
      <c r="C1200" s="4">
        <v>15.95</v>
      </c>
    </row>
    <row r="1201" spans="1:3" x14ac:dyDescent="0.25">
      <c r="A1201" t="s">
        <v>654</v>
      </c>
      <c r="B1201" t="s">
        <v>3228</v>
      </c>
      <c r="C1201" s="4">
        <v>11.95</v>
      </c>
    </row>
    <row r="1202" spans="1:3" x14ac:dyDescent="0.25">
      <c r="A1202" t="s">
        <v>655</v>
      </c>
      <c r="B1202" t="s">
        <v>3201</v>
      </c>
      <c r="C1202" s="4">
        <v>30.95</v>
      </c>
    </row>
    <row r="1203" spans="1:3" x14ac:dyDescent="0.25">
      <c r="A1203" t="s">
        <v>656</v>
      </c>
      <c r="B1203" t="s">
        <v>3164</v>
      </c>
      <c r="C1203" s="4">
        <v>13.95</v>
      </c>
    </row>
    <row r="1204" spans="1:3" x14ac:dyDescent="0.25">
      <c r="A1204" t="s">
        <v>657</v>
      </c>
      <c r="B1204" t="s">
        <v>3248</v>
      </c>
      <c r="C1204" s="4">
        <v>13.95</v>
      </c>
    </row>
    <row r="1205" spans="1:3" x14ac:dyDescent="0.25">
      <c r="A1205" t="s">
        <v>658</v>
      </c>
      <c r="B1205" t="s">
        <v>3141</v>
      </c>
      <c r="C1205" s="4">
        <v>13.95</v>
      </c>
    </row>
    <row r="1206" spans="1:3" x14ac:dyDescent="0.25">
      <c r="A1206" t="s">
        <v>54</v>
      </c>
      <c r="B1206" t="s">
        <v>3142</v>
      </c>
      <c r="C1206" s="4">
        <v>99.95</v>
      </c>
    </row>
    <row r="1207" spans="1:3" ht="15.75" x14ac:dyDescent="0.25">
      <c r="A1207" s="19" t="s">
        <v>659</v>
      </c>
      <c r="B1207" s="17"/>
      <c r="C1207" s="18"/>
    </row>
    <row r="1208" spans="1:3" ht="15.75" x14ac:dyDescent="0.25">
      <c r="A1208" s="16" t="s">
        <v>9</v>
      </c>
      <c r="B1208" s="16" t="s">
        <v>10</v>
      </c>
      <c r="C1208" s="50" t="s">
        <v>11</v>
      </c>
    </row>
    <row r="1209" spans="1:3" x14ac:dyDescent="0.25">
      <c r="A1209" t="s">
        <v>638</v>
      </c>
      <c r="B1209" t="s">
        <v>3278</v>
      </c>
      <c r="C1209" s="4">
        <v>49.95</v>
      </c>
    </row>
    <row r="1210" spans="1:3" x14ac:dyDescent="0.25">
      <c r="A1210" t="s">
        <v>639</v>
      </c>
      <c r="B1210" t="s">
        <v>3279</v>
      </c>
      <c r="C1210" s="4">
        <v>79.95</v>
      </c>
    </row>
    <row r="1211" spans="1:3" x14ac:dyDescent="0.25">
      <c r="A1211" t="s">
        <v>640</v>
      </c>
      <c r="B1211" t="s">
        <v>3154</v>
      </c>
      <c r="C1211" s="4">
        <v>149.94999999999999</v>
      </c>
    </row>
    <row r="1212" spans="1:3" x14ac:dyDescent="0.25">
      <c r="A1212" t="s">
        <v>660</v>
      </c>
      <c r="B1212" t="s">
        <v>3284</v>
      </c>
      <c r="C1212" s="4">
        <v>284.95</v>
      </c>
    </row>
    <row r="1213" spans="1:3" x14ac:dyDescent="0.25">
      <c r="A1213" t="s">
        <v>661</v>
      </c>
      <c r="B1213" t="s">
        <v>3285</v>
      </c>
      <c r="C1213" s="4">
        <v>180.95</v>
      </c>
    </row>
    <row r="1214" spans="1:3" x14ac:dyDescent="0.25">
      <c r="A1214" t="s">
        <v>642</v>
      </c>
      <c r="B1214" t="s">
        <v>3281</v>
      </c>
      <c r="C1214" s="4">
        <v>17.95</v>
      </c>
    </row>
    <row r="1215" spans="1:3" x14ac:dyDescent="0.25">
      <c r="A1215" t="s">
        <v>643</v>
      </c>
      <c r="B1215" t="s">
        <v>3172</v>
      </c>
      <c r="C1215" s="4">
        <v>66.95</v>
      </c>
    </row>
    <row r="1216" spans="1:3" x14ac:dyDescent="0.25">
      <c r="A1216" t="s">
        <v>644</v>
      </c>
      <c r="B1216" t="s">
        <v>3157</v>
      </c>
      <c r="C1216" s="4">
        <v>22.95</v>
      </c>
    </row>
    <row r="1217" spans="1:3" x14ac:dyDescent="0.25">
      <c r="A1217" t="s">
        <v>645</v>
      </c>
      <c r="B1217" t="s">
        <v>3127</v>
      </c>
      <c r="C1217" s="4">
        <v>18.95</v>
      </c>
    </row>
    <row r="1218" spans="1:3" x14ac:dyDescent="0.25">
      <c r="A1218" t="s">
        <v>646</v>
      </c>
      <c r="B1218" t="s">
        <v>3129</v>
      </c>
      <c r="C1218" s="4">
        <v>65.95</v>
      </c>
    </row>
    <row r="1219" spans="1:3" x14ac:dyDescent="0.25">
      <c r="A1219" t="s">
        <v>648</v>
      </c>
      <c r="B1219" t="s">
        <v>3158</v>
      </c>
      <c r="C1219" s="4">
        <v>43.95</v>
      </c>
    </row>
    <row r="1220" spans="1:3" x14ac:dyDescent="0.25">
      <c r="A1220" t="s">
        <v>147</v>
      </c>
      <c r="B1220" t="s">
        <v>3167</v>
      </c>
      <c r="C1220" s="4">
        <v>18.95</v>
      </c>
    </row>
    <row r="1221" spans="1:3" x14ac:dyDescent="0.25">
      <c r="A1221" t="s">
        <v>596</v>
      </c>
      <c r="B1221" t="s">
        <v>3163</v>
      </c>
      <c r="C1221" s="4">
        <v>22.95</v>
      </c>
    </row>
    <row r="1222" spans="1:3" x14ac:dyDescent="0.25">
      <c r="A1222" t="s">
        <v>651</v>
      </c>
      <c r="B1222" t="s">
        <v>3282</v>
      </c>
      <c r="C1222" s="4">
        <v>28.95</v>
      </c>
    </row>
    <row r="1223" spans="1:3" x14ac:dyDescent="0.25">
      <c r="A1223" t="s">
        <v>652</v>
      </c>
      <c r="B1223" t="s">
        <v>3283</v>
      </c>
      <c r="C1223" s="4">
        <v>11.95</v>
      </c>
    </row>
    <row r="1224" spans="1:3" x14ac:dyDescent="0.25">
      <c r="A1224" t="s">
        <v>653</v>
      </c>
      <c r="B1224" t="s">
        <v>3255</v>
      </c>
      <c r="C1224" s="4">
        <v>15.95</v>
      </c>
    </row>
    <row r="1225" spans="1:3" x14ac:dyDescent="0.25">
      <c r="A1225" t="s">
        <v>654</v>
      </c>
      <c r="B1225" t="s">
        <v>3228</v>
      </c>
      <c r="C1225" s="4">
        <v>11.95</v>
      </c>
    </row>
    <row r="1226" spans="1:3" x14ac:dyDescent="0.25">
      <c r="A1226" t="s">
        <v>655</v>
      </c>
      <c r="B1226" t="s">
        <v>3201</v>
      </c>
      <c r="C1226" s="4">
        <v>30.95</v>
      </c>
    </row>
    <row r="1227" spans="1:3" x14ac:dyDescent="0.25">
      <c r="A1227" t="s">
        <v>649</v>
      </c>
      <c r="B1227" t="s">
        <v>3136</v>
      </c>
      <c r="C1227" s="4">
        <v>15.95</v>
      </c>
    </row>
    <row r="1228" spans="1:3" x14ac:dyDescent="0.25">
      <c r="A1228" t="s">
        <v>650</v>
      </c>
      <c r="B1228" t="s">
        <v>3135</v>
      </c>
      <c r="C1228" s="4">
        <v>15.95</v>
      </c>
    </row>
    <row r="1229" spans="1:3" x14ac:dyDescent="0.25">
      <c r="A1229" t="s">
        <v>657</v>
      </c>
      <c r="B1229" t="s">
        <v>3248</v>
      </c>
      <c r="C1229" s="4">
        <v>13.95</v>
      </c>
    </row>
    <row r="1230" spans="1:3" x14ac:dyDescent="0.25">
      <c r="A1230" t="s">
        <v>656</v>
      </c>
      <c r="B1230" t="s">
        <v>3164</v>
      </c>
      <c r="C1230" s="4">
        <v>13.95</v>
      </c>
    </row>
    <row r="1231" spans="1:3" x14ac:dyDescent="0.25">
      <c r="A1231" t="s">
        <v>662</v>
      </c>
      <c r="B1231" t="s">
        <v>3286</v>
      </c>
      <c r="C1231" s="4">
        <v>56.95</v>
      </c>
    </row>
    <row r="1232" spans="1:3" x14ac:dyDescent="0.25">
      <c r="A1232" t="s">
        <v>54</v>
      </c>
      <c r="B1232" t="s">
        <v>3142</v>
      </c>
      <c r="C1232" s="4">
        <v>99.95</v>
      </c>
    </row>
    <row r="1233" spans="1:3" ht="15.75" x14ac:dyDescent="0.25">
      <c r="A1233" s="19" t="s">
        <v>663</v>
      </c>
      <c r="B1233" s="17"/>
      <c r="C1233" s="18"/>
    </row>
    <row r="1234" spans="1:3" ht="15.75" x14ac:dyDescent="0.25">
      <c r="A1234" s="16" t="s">
        <v>9</v>
      </c>
      <c r="B1234" s="16" t="s">
        <v>10</v>
      </c>
      <c r="C1234" s="50" t="s">
        <v>11</v>
      </c>
    </row>
    <row r="1235" spans="1:3" x14ac:dyDescent="0.25">
      <c r="A1235" t="s">
        <v>66</v>
      </c>
      <c r="B1235" t="s">
        <v>3150</v>
      </c>
      <c r="C1235" s="4">
        <v>39.950000000000003</v>
      </c>
    </row>
    <row r="1236" spans="1:3" x14ac:dyDescent="0.25">
      <c r="A1236" t="s">
        <v>67</v>
      </c>
      <c r="B1236" t="s">
        <v>3151</v>
      </c>
      <c r="C1236" s="4">
        <v>29.95</v>
      </c>
    </row>
    <row r="1237" spans="1:3" x14ac:dyDescent="0.25">
      <c r="A1237" t="s">
        <v>68</v>
      </c>
      <c r="B1237" t="s">
        <v>3152</v>
      </c>
      <c r="C1237" s="4">
        <v>29.95</v>
      </c>
    </row>
    <row r="1238" spans="1:3" x14ac:dyDescent="0.25">
      <c r="A1238" t="s">
        <v>494</v>
      </c>
      <c r="B1238" t="s">
        <v>3153</v>
      </c>
      <c r="C1238" s="4">
        <v>79.95</v>
      </c>
    </row>
    <row r="1239" spans="1:3" x14ac:dyDescent="0.25">
      <c r="A1239" t="s">
        <v>664</v>
      </c>
      <c r="B1239" t="s">
        <v>3285</v>
      </c>
      <c r="C1239" s="4">
        <v>159.94999999999999</v>
      </c>
    </row>
    <row r="1240" spans="1:3" x14ac:dyDescent="0.25">
      <c r="A1240" t="s">
        <v>665</v>
      </c>
      <c r="B1240" t="s">
        <v>3107</v>
      </c>
      <c r="C1240" s="4">
        <v>19.95</v>
      </c>
    </row>
    <row r="1241" spans="1:3" x14ac:dyDescent="0.25">
      <c r="A1241" t="s">
        <v>666</v>
      </c>
      <c r="B1241" t="s">
        <v>3172</v>
      </c>
      <c r="C1241" s="4">
        <v>66.95</v>
      </c>
    </row>
    <row r="1242" spans="1:3" x14ac:dyDescent="0.25">
      <c r="A1242" t="s">
        <v>667</v>
      </c>
      <c r="B1242" t="s">
        <v>3190</v>
      </c>
      <c r="C1242" s="4">
        <v>43.95</v>
      </c>
    </row>
    <row r="1243" spans="1:3" x14ac:dyDescent="0.25">
      <c r="A1243" t="s">
        <v>668</v>
      </c>
      <c r="B1243" t="s">
        <v>3190</v>
      </c>
      <c r="C1243" s="4">
        <v>34.950000000000003</v>
      </c>
    </row>
    <row r="1244" spans="1:3" x14ac:dyDescent="0.25">
      <c r="A1244" t="s">
        <v>669</v>
      </c>
      <c r="B1244" t="s">
        <v>3127</v>
      </c>
      <c r="C1244" s="4">
        <v>19.95</v>
      </c>
    </row>
    <row r="1245" spans="1:3" x14ac:dyDescent="0.25">
      <c r="A1245" t="s">
        <v>670</v>
      </c>
      <c r="B1245" t="s">
        <v>3129</v>
      </c>
      <c r="C1245" s="4">
        <v>56.95</v>
      </c>
    </row>
    <row r="1246" spans="1:3" x14ac:dyDescent="0.25">
      <c r="A1246" t="s">
        <v>671</v>
      </c>
      <c r="B1246" t="s">
        <v>3158</v>
      </c>
      <c r="C1246" s="4">
        <v>66.95</v>
      </c>
    </row>
    <row r="1247" spans="1:3" x14ac:dyDescent="0.25">
      <c r="A1247" t="s">
        <v>297</v>
      </c>
      <c r="B1247" t="s">
        <v>3163</v>
      </c>
      <c r="C1247" s="4">
        <v>19.95</v>
      </c>
    </row>
    <row r="1248" spans="1:3" x14ac:dyDescent="0.25">
      <c r="A1248" t="s">
        <v>672</v>
      </c>
      <c r="B1248" t="s">
        <v>3287</v>
      </c>
      <c r="C1248" s="4">
        <v>24.95</v>
      </c>
    </row>
    <row r="1249" spans="1:3" x14ac:dyDescent="0.25">
      <c r="A1249" t="s">
        <v>88</v>
      </c>
      <c r="B1249" t="s">
        <v>3164</v>
      </c>
      <c r="C1249" s="4">
        <v>9.9499999999999993</v>
      </c>
    </row>
    <row r="1250" spans="1:3" x14ac:dyDescent="0.25">
      <c r="A1250" t="s">
        <v>673</v>
      </c>
      <c r="B1250" t="s">
        <v>3288</v>
      </c>
      <c r="C1250" s="4">
        <v>15.95</v>
      </c>
    </row>
    <row r="1251" spans="1:3" x14ac:dyDescent="0.25">
      <c r="A1251" t="s">
        <v>674</v>
      </c>
      <c r="B1251" t="s">
        <v>3165</v>
      </c>
      <c r="C1251" s="4">
        <v>20.95</v>
      </c>
    </row>
    <row r="1252" spans="1:3" x14ac:dyDescent="0.25">
      <c r="A1252" t="s">
        <v>675</v>
      </c>
      <c r="B1252" t="s">
        <v>3289</v>
      </c>
      <c r="C1252" s="4">
        <v>28.95</v>
      </c>
    </row>
    <row r="1253" spans="1:3" x14ac:dyDescent="0.25">
      <c r="A1253" t="s">
        <v>676</v>
      </c>
      <c r="B1253" t="s">
        <v>3290</v>
      </c>
      <c r="C1253" s="4">
        <v>28.95</v>
      </c>
    </row>
    <row r="1254" spans="1:3" x14ac:dyDescent="0.25">
      <c r="A1254" t="s">
        <v>677</v>
      </c>
      <c r="B1254" t="s">
        <v>3116</v>
      </c>
      <c r="C1254" s="4">
        <v>37.950000000000003</v>
      </c>
    </row>
    <row r="1255" spans="1:3" x14ac:dyDescent="0.25">
      <c r="A1255" t="s">
        <v>506</v>
      </c>
      <c r="B1255" t="s">
        <v>3169</v>
      </c>
      <c r="C1255" s="4">
        <v>9.9499999999999993</v>
      </c>
    </row>
    <row r="1256" spans="1:3" x14ac:dyDescent="0.25">
      <c r="A1256" t="s">
        <v>505</v>
      </c>
      <c r="B1256" t="s">
        <v>3257</v>
      </c>
      <c r="C1256" s="4">
        <v>9.9499999999999993</v>
      </c>
    </row>
    <row r="1257" spans="1:3" x14ac:dyDescent="0.25">
      <c r="A1257" t="s">
        <v>504</v>
      </c>
      <c r="B1257" t="s">
        <v>3256</v>
      </c>
      <c r="C1257" s="4">
        <v>9.9499999999999993</v>
      </c>
    </row>
    <row r="1258" spans="1:3" x14ac:dyDescent="0.25">
      <c r="A1258" t="s">
        <v>678</v>
      </c>
      <c r="B1258" t="s">
        <v>3227</v>
      </c>
      <c r="C1258" s="4">
        <v>26.95</v>
      </c>
    </row>
    <row r="1259" spans="1:3" x14ac:dyDescent="0.25">
      <c r="A1259" t="s">
        <v>679</v>
      </c>
      <c r="B1259" t="s">
        <v>3228</v>
      </c>
      <c r="C1259" s="4">
        <v>9.9499999999999993</v>
      </c>
    </row>
    <row r="1260" spans="1:3" x14ac:dyDescent="0.25">
      <c r="A1260" t="s">
        <v>189</v>
      </c>
      <c r="B1260" t="s">
        <v>3167</v>
      </c>
      <c r="C1260" s="4">
        <v>15.95</v>
      </c>
    </row>
    <row r="1261" spans="1:3" x14ac:dyDescent="0.25">
      <c r="A1261" t="s">
        <v>54</v>
      </c>
      <c r="B1261" t="s">
        <v>3142</v>
      </c>
      <c r="C1261" s="4">
        <v>99.95</v>
      </c>
    </row>
    <row r="1262" spans="1:3" ht="15.75" x14ac:dyDescent="0.25">
      <c r="A1262" s="19" t="s">
        <v>680</v>
      </c>
      <c r="B1262" s="17"/>
      <c r="C1262" s="18"/>
    </row>
    <row r="1263" spans="1:3" ht="15.75" x14ac:dyDescent="0.25">
      <c r="A1263" s="16" t="s">
        <v>9</v>
      </c>
      <c r="B1263" s="16" t="s">
        <v>10</v>
      </c>
      <c r="C1263" s="50" t="s">
        <v>11</v>
      </c>
    </row>
    <row r="1264" spans="1:3" x14ac:dyDescent="0.25">
      <c r="A1264" t="s">
        <v>66</v>
      </c>
      <c r="B1264" t="s">
        <v>3150</v>
      </c>
      <c r="C1264" s="4">
        <v>39.950000000000003</v>
      </c>
    </row>
    <row r="1265" spans="1:3" x14ac:dyDescent="0.25">
      <c r="A1265" t="s">
        <v>67</v>
      </c>
      <c r="B1265" t="s">
        <v>3151</v>
      </c>
      <c r="C1265" s="4">
        <v>29.95</v>
      </c>
    </row>
    <row r="1266" spans="1:3" x14ac:dyDescent="0.25">
      <c r="A1266" t="s">
        <v>68</v>
      </c>
      <c r="B1266" t="s">
        <v>3152</v>
      </c>
      <c r="C1266" s="4">
        <v>29.95</v>
      </c>
    </row>
    <row r="1267" spans="1:3" x14ac:dyDescent="0.25">
      <c r="A1267" t="s">
        <v>681</v>
      </c>
      <c r="B1267" t="s">
        <v>3153</v>
      </c>
      <c r="C1267" s="4">
        <v>69.95</v>
      </c>
    </row>
    <row r="1268" spans="1:3" x14ac:dyDescent="0.25">
      <c r="A1268" t="s">
        <v>682</v>
      </c>
      <c r="B1268" t="s">
        <v>3154</v>
      </c>
      <c r="C1268" s="4">
        <v>299.95</v>
      </c>
    </row>
    <row r="1269" spans="1:3" x14ac:dyDescent="0.25">
      <c r="A1269" t="s">
        <v>683</v>
      </c>
      <c r="B1269" t="s">
        <v>3284</v>
      </c>
      <c r="C1269" s="4">
        <v>299.95</v>
      </c>
    </row>
    <row r="1270" spans="1:3" x14ac:dyDescent="0.25">
      <c r="A1270" s="43" t="s">
        <v>664</v>
      </c>
      <c r="B1270" t="s">
        <v>3285</v>
      </c>
      <c r="C1270" s="4">
        <v>159.94999999999999</v>
      </c>
    </row>
    <row r="1271" spans="1:3" x14ac:dyDescent="0.25">
      <c r="A1271" t="s">
        <v>666</v>
      </c>
      <c r="B1271" t="s">
        <v>3172</v>
      </c>
      <c r="C1271" s="4">
        <v>66.95</v>
      </c>
    </row>
    <row r="1272" spans="1:3" x14ac:dyDescent="0.25">
      <c r="A1272" t="s">
        <v>667</v>
      </c>
      <c r="B1272" t="s">
        <v>3190</v>
      </c>
      <c r="C1272" s="4">
        <v>43.95</v>
      </c>
    </row>
    <row r="1273" spans="1:3" x14ac:dyDescent="0.25">
      <c r="A1273" t="s">
        <v>668</v>
      </c>
      <c r="B1273" t="s">
        <v>3190</v>
      </c>
      <c r="C1273" s="4">
        <v>34.950000000000003</v>
      </c>
    </row>
    <row r="1274" spans="1:3" x14ac:dyDescent="0.25">
      <c r="A1274" t="s">
        <v>669</v>
      </c>
      <c r="B1274" t="s">
        <v>3127</v>
      </c>
      <c r="C1274" s="4">
        <v>19.95</v>
      </c>
    </row>
    <row r="1275" spans="1:3" x14ac:dyDescent="0.25">
      <c r="A1275" t="s">
        <v>670</v>
      </c>
      <c r="B1275" t="s">
        <v>3129</v>
      </c>
      <c r="C1275" s="4">
        <v>56.95</v>
      </c>
    </row>
    <row r="1276" spans="1:3" x14ac:dyDescent="0.25">
      <c r="A1276" t="s">
        <v>684</v>
      </c>
      <c r="B1276" t="s">
        <v>3158</v>
      </c>
      <c r="C1276" s="4">
        <v>62.95</v>
      </c>
    </row>
    <row r="1277" spans="1:3" x14ac:dyDescent="0.25">
      <c r="A1277" t="s">
        <v>297</v>
      </c>
      <c r="B1277" t="s">
        <v>3163</v>
      </c>
      <c r="C1277" s="4">
        <v>19.95</v>
      </c>
    </row>
    <row r="1278" spans="1:3" x14ac:dyDescent="0.25">
      <c r="A1278" t="s">
        <v>672</v>
      </c>
      <c r="B1278" t="s">
        <v>3287</v>
      </c>
      <c r="C1278" s="4">
        <v>24.95</v>
      </c>
    </row>
    <row r="1279" spans="1:3" x14ac:dyDescent="0.25">
      <c r="A1279" t="s">
        <v>88</v>
      </c>
      <c r="B1279" t="s">
        <v>3164</v>
      </c>
      <c r="C1279" s="4">
        <v>9.9499999999999993</v>
      </c>
    </row>
    <row r="1280" spans="1:3" x14ac:dyDescent="0.25">
      <c r="A1280" t="s">
        <v>673</v>
      </c>
      <c r="B1280" t="s">
        <v>3288</v>
      </c>
      <c r="C1280" s="4">
        <v>15.95</v>
      </c>
    </row>
    <row r="1281" spans="1:3" x14ac:dyDescent="0.25">
      <c r="A1281" t="s">
        <v>674</v>
      </c>
      <c r="B1281" t="s">
        <v>3165</v>
      </c>
      <c r="C1281" s="4">
        <v>20.95</v>
      </c>
    </row>
    <row r="1282" spans="1:3" x14ac:dyDescent="0.25">
      <c r="A1282" t="s">
        <v>675</v>
      </c>
      <c r="B1282" t="s">
        <v>3289</v>
      </c>
      <c r="C1282" s="4">
        <v>28.95</v>
      </c>
    </row>
    <row r="1283" spans="1:3" x14ac:dyDescent="0.25">
      <c r="A1283" t="s">
        <v>676</v>
      </c>
      <c r="B1283" t="s">
        <v>3290</v>
      </c>
      <c r="C1283" s="4">
        <v>28.95</v>
      </c>
    </row>
    <row r="1284" spans="1:3" x14ac:dyDescent="0.25">
      <c r="A1284" t="s">
        <v>677</v>
      </c>
      <c r="B1284" t="s">
        <v>3116</v>
      </c>
      <c r="C1284" s="4">
        <v>37.950000000000003</v>
      </c>
    </row>
    <row r="1285" spans="1:3" x14ac:dyDescent="0.25">
      <c r="A1285" t="s">
        <v>506</v>
      </c>
      <c r="B1285" t="s">
        <v>3169</v>
      </c>
      <c r="C1285" s="4">
        <v>9.9499999999999993</v>
      </c>
    </row>
    <row r="1286" spans="1:3" x14ac:dyDescent="0.25">
      <c r="A1286" t="s">
        <v>505</v>
      </c>
      <c r="B1286" t="s">
        <v>3257</v>
      </c>
      <c r="C1286" s="4">
        <v>9.9499999999999993</v>
      </c>
    </row>
    <row r="1287" spans="1:3" x14ac:dyDescent="0.25">
      <c r="A1287" t="s">
        <v>504</v>
      </c>
      <c r="B1287" t="s">
        <v>3256</v>
      </c>
      <c r="C1287" s="4">
        <v>9.9499999999999993</v>
      </c>
    </row>
    <row r="1288" spans="1:3" x14ac:dyDescent="0.25">
      <c r="A1288" t="s">
        <v>678</v>
      </c>
      <c r="B1288" t="s">
        <v>3227</v>
      </c>
      <c r="C1288" s="4">
        <v>26.95</v>
      </c>
    </row>
    <row r="1289" spans="1:3" x14ac:dyDescent="0.25">
      <c r="A1289" t="s">
        <v>679</v>
      </c>
      <c r="B1289" t="s">
        <v>3228</v>
      </c>
      <c r="C1289" s="4">
        <v>9.9499999999999993</v>
      </c>
    </row>
    <row r="1290" spans="1:3" x14ac:dyDescent="0.25">
      <c r="A1290" t="s">
        <v>189</v>
      </c>
      <c r="B1290" t="s">
        <v>3167</v>
      </c>
      <c r="C1290" s="4">
        <v>15.95</v>
      </c>
    </row>
    <row r="1291" spans="1:3" x14ac:dyDescent="0.25">
      <c r="A1291" t="s">
        <v>685</v>
      </c>
      <c r="B1291" t="s">
        <v>3141</v>
      </c>
      <c r="C1291" s="4">
        <v>11.95</v>
      </c>
    </row>
    <row r="1292" spans="1:3" x14ac:dyDescent="0.25">
      <c r="A1292" t="s">
        <v>54</v>
      </c>
      <c r="B1292" t="s">
        <v>3142</v>
      </c>
      <c r="C1292" s="4">
        <v>99.95</v>
      </c>
    </row>
    <row r="1293" spans="1:3" ht="15.75" x14ac:dyDescent="0.25">
      <c r="A1293" s="42" t="s">
        <v>686</v>
      </c>
      <c r="B1293" s="17"/>
      <c r="C1293" s="18"/>
    </row>
    <row r="1294" spans="1:3" ht="15.75" x14ac:dyDescent="0.25">
      <c r="A1294" s="16" t="s">
        <v>9</v>
      </c>
      <c r="B1294" s="16" t="s">
        <v>10</v>
      </c>
      <c r="C1294" s="50" t="s">
        <v>11</v>
      </c>
    </row>
    <row r="1295" spans="1:3" x14ac:dyDescent="0.25">
      <c r="A1295" t="s">
        <v>305</v>
      </c>
      <c r="B1295" t="s">
        <v>3177</v>
      </c>
      <c r="C1295" s="4">
        <v>49.95</v>
      </c>
    </row>
    <row r="1296" spans="1:3" x14ac:dyDescent="0.25">
      <c r="A1296" t="s">
        <v>67</v>
      </c>
      <c r="B1296" t="s">
        <v>3151</v>
      </c>
      <c r="C1296" s="4">
        <v>29.95</v>
      </c>
    </row>
    <row r="1297" spans="1:3" x14ac:dyDescent="0.25">
      <c r="A1297" t="s">
        <v>68</v>
      </c>
      <c r="B1297" t="s">
        <v>3152</v>
      </c>
      <c r="C1297" s="4">
        <v>29.95</v>
      </c>
    </row>
    <row r="1298" spans="1:3" x14ac:dyDescent="0.25">
      <c r="A1298" t="s">
        <v>687</v>
      </c>
      <c r="B1298" t="s">
        <v>3153</v>
      </c>
      <c r="C1298" s="4">
        <v>79.95</v>
      </c>
    </row>
    <row r="1299" spans="1:3" x14ac:dyDescent="0.25">
      <c r="A1299" t="s">
        <v>688</v>
      </c>
      <c r="B1299" t="s">
        <v>3154</v>
      </c>
      <c r="C1299" s="4">
        <v>379.95</v>
      </c>
    </row>
    <row r="1300" spans="1:3" x14ac:dyDescent="0.25">
      <c r="A1300" t="s">
        <v>689</v>
      </c>
      <c r="B1300" t="s">
        <v>3275</v>
      </c>
      <c r="C1300" s="4">
        <v>299.95</v>
      </c>
    </row>
    <row r="1301" spans="1:3" x14ac:dyDescent="0.25">
      <c r="A1301" t="s">
        <v>690</v>
      </c>
      <c r="B1301" t="s">
        <v>3155</v>
      </c>
      <c r="C1301" s="4">
        <v>56.95</v>
      </c>
    </row>
    <row r="1302" spans="1:3" x14ac:dyDescent="0.25">
      <c r="A1302" t="s">
        <v>691</v>
      </c>
      <c r="B1302" t="s">
        <v>3156</v>
      </c>
      <c r="C1302" s="4">
        <v>49.95</v>
      </c>
    </row>
    <row r="1303" spans="1:3" x14ac:dyDescent="0.25">
      <c r="A1303" t="s">
        <v>100</v>
      </c>
      <c r="B1303" t="s">
        <v>3157</v>
      </c>
      <c r="C1303" s="4">
        <v>29.95</v>
      </c>
    </row>
    <row r="1304" spans="1:3" x14ac:dyDescent="0.25">
      <c r="A1304" t="s">
        <v>692</v>
      </c>
      <c r="B1304" t="s">
        <v>3127</v>
      </c>
      <c r="C1304" s="4">
        <v>19.95</v>
      </c>
    </row>
    <row r="1305" spans="1:3" x14ac:dyDescent="0.25">
      <c r="A1305" t="s">
        <v>693</v>
      </c>
      <c r="B1305" t="s">
        <v>3129</v>
      </c>
      <c r="C1305" s="4">
        <v>56.95</v>
      </c>
    </row>
    <row r="1306" spans="1:3" x14ac:dyDescent="0.25">
      <c r="A1306" s="43" t="s">
        <v>694</v>
      </c>
      <c r="B1306" t="s">
        <v>3158</v>
      </c>
      <c r="C1306" s="4">
        <v>49.95</v>
      </c>
    </row>
    <row r="1307" spans="1:3" x14ac:dyDescent="0.25">
      <c r="A1307" s="43" t="s">
        <v>695</v>
      </c>
      <c r="B1307" t="s">
        <v>3135</v>
      </c>
      <c r="C1307" s="4">
        <v>29.95</v>
      </c>
    </row>
    <row r="1308" spans="1:3" x14ac:dyDescent="0.25">
      <c r="A1308" s="43" t="s">
        <v>696</v>
      </c>
      <c r="B1308" t="s">
        <v>3136</v>
      </c>
      <c r="C1308" s="4">
        <v>29.95</v>
      </c>
    </row>
    <row r="1309" spans="1:3" x14ac:dyDescent="0.25">
      <c r="A1309" t="s">
        <v>697</v>
      </c>
      <c r="B1309" t="s">
        <v>3116</v>
      </c>
      <c r="C1309" s="4">
        <v>56.95</v>
      </c>
    </row>
    <row r="1310" spans="1:3" x14ac:dyDescent="0.25">
      <c r="A1310" t="s">
        <v>202</v>
      </c>
      <c r="B1310" t="s">
        <v>3183</v>
      </c>
      <c r="C1310" s="4">
        <v>14.95</v>
      </c>
    </row>
    <row r="1311" spans="1:3" x14ac:dyDescent="0.25">
      <c r="A1311" s="43" t="s">
        <v>203</v>
      </c>
      <c r="B1311" t="s">
        <v>3184</v>
      </c>
      <c r="C1311" s="4">
        <v>14.95</v>
      </c>
    </row>
    <row r="1312" spans="1:3" x14ac:dyDescent="0.25">
      <c r="A1312" t="s">
        <v>698</v>
      </c>
      <c r="B1312" t="s">
        <v>3227</v>
      </c>
      <c r="C1312" s="4">
        <v>19.95</v>
      </c>
    </row>
    <row r="1313" spans="1:3" x14ac:dyDescent="0.25">
      <c r="A1313" t="s">
        <v>699</v>
      </c>
      <c r="B1313" t="s">
        <v>3114</v>
      </c>
      <c r="C1313" s="4">
        <v>25.95</v>
      </c>
    </row>
    <row r="1314" spans="1:3" x14ac:dyDescent="0.25">
      <c r="A1314" t="s">
        <v>700</v>
      </c>
      <c r="B1314" t="s">
        <v>3165</v>
      </c>
      <c r="C1314" s="4">
        <v>29.95</v>
      </c>
    </row>
    <row r="1315" spans="1:3" x14ac:dyDescent="0.25">
      <c r="A1315" t="s">
        <v>701</v>
      </c>
      <c r="B1315" t="s">
        <v>3164</v>
      </c>
      <c r="C1315" s="4">
        <v>19.95</v>
      </c>
    </row>
    <row r="1316" spans="1:3" x14ac:dyDescent="0.25">
      <c r="A1316" t="s">
        <v>702</v>
      </c>
      <c r="B1316" t="s">
        <v>3166</v>
      </c>
      <c r="C1316" s="4">
        <v>24.95</v>
      </c>
    </row>
    <row r="1317" spans="1:3" x14ac:dyDescent="0.25">
      <c r="A1317" t="s">
        <v>54</v>
      </c>
      <c r="B1317" t="s">
        <v>3142</v>
      </c>
      <c r="C1317" s="4">
        <v>99.95</v>
      </c>
    </row>
    <row r="1318" spans="1:3" ht="15.75" x14ac:dyDescent="0.25">
      <c r="A1318" s="42" t="s">
        <v>3057</v>
      </c>
      <c r="B1318" s="17"/>
      <c r="C1318" s="18"/>
    </row>
    <row r="1319" spans="1:3" ht="15.75" x14ac:dyDescent="0.25">
      <c r="A1319" s="16" t="s">
        <v>9</v>
      </c>
      <c r="B1319" s="16" t="s">
        <v>10</v>
      </c>
      <c r="C1319" s="50" t="s">
        <v>11</v>
      </c>
    </row>
    <row r="1320" spans="1:3" x14ac:dyDescent="0.25">
      <c r="A1320" t="s">
        <v>305</v>
      </c>
      <c r="B1320" t="s">
        <v>3177</v>
      </c>
      <c r="C1320" s="4">
        <v>49.95</v>
      </c>
    </row>
    <row r="1321" spans="1:3" x14ac:dyDescent="0.25">
      <c r="A1321" t="s">
        <v>67</v>
      </c>
      <c r="B1321" t="s">
        <v>3151</v>
      </c>
      <c r="C1321" s="4">
        <v>29.95</v>
      </c>
    </row>
    <row r="1322" spans="1:3" x14ac:dyDescent="0.25">
      <c r="A1322" t="s">
        <v>68</v>
      </c>
      <c r="B1322" t="s">
        <v>3152</v>
      </c>
      <c r="C1322" s="4">
        <v>29.95</v>
      </c>
    </row>
    <row r="1323" spans="1:3" x14ac:dyDescent="0.25">
      <c r="A1323" t="s">
        <v>3061</v>
      </c>
      <c r="B1323" t="s">
        <v>3107</v>
      </c>
      <c r="C1323" s="4">
        <v>39.950000000000003</v>
      </c>
    </row>
    <row r="1324" spans="1:3" x14ac:dyDescent="0.25">
      <c r="A1324" t="s">
        <v>3058</v>
      </c>
      <c r="B1324" t="s">
        <v>3155</v>
      </c>
      <c r="C1324" s="4">
        <v>69.95</v>
      </c>
    </row>
    <row r="1325" spans="1:3" x14ac:dyDescent="0.25">
      <c r="A1325" t="s">
        <v>3059</v>
      </c>
      <c r="B1325" t="s">
        <v>3156</v>
      </c>
      <c r="C1325" s="4">
        <v>49.95</v>
      </c>
    </row>
    <row r="1326" spans="1:3" x14ac:dyDescent="0.25">
      <c r="A1326" t="s">
        <v>2675</v>
      </c>
      <c r="B1326" t="s">
        <v>3157</v>
      </c>
      <c r="C1326" s="4">
        <v>39.950000000000003</v>
      </c>
    </row>
    <row r="1327" spans="1:3" x14ac:dyDescent="0.25">
      <c r="A1327" t="s">
        <v>3060</v>
      </c>
      <c r="B1327" t="s">
        <v>3127</v>
      </c>
      <c r="C1327" s="4">
        <v>19.95</v>
      </c>
    </row>
    <row r="1328" spans="1:3" x14ac:dyDescent="0.25">
      <c r="A1328" t="s">
        <v>3062</v>
      </c>
      <c r="B1328" t="s">
        <v>3129</v>
      </c>
      <c r="C1328" s="4">
        <v>49.95</v>
      </c>
    </row>
    <row r="1329" spans="1:3" x14ac:dyDescent="0.25">
      <c r="A1329" t="s">
        <v>3063</v>
      </c>
      <c r="B1329" t="s">
        <v>3158</v>
      </c>
      <c r="C1329" s="4">
        <v>49.95</v>
      </c>
    </row>
    <row r="1330" spans="1:3" x14ac:dyDescent="0.25">
      <c r="A1330" t="s">
        <v>3064</v>
      </c>
      <c r="B1330" t="s">
        <v>3136</v>
      </c>
      <c r="C1330" s="4">
        <v>29.95</v>
      </c>
    </row>
    <row r="1331" spans="1:3" x14ac:dyDescent="0.25">
      <c r="A1331" s="43" t="s">
        <v>3065</v>
      </c>
      <c r="B1331" t="s">
        <v>3135</v>
      </c>
      <c r="C1331" s="4">
        <v>29.95</v>
      </c>
    </row>
    <row r="1332" spans="1:3" x14ac:dyDescent="0.25">
      <c r="A1332" s="43" t="s">
        <v>3067</v>
      </c>
      <c r="B1332" t="s">
        <v>3116</v>
      </c>
      <c r="C1332" s="4">
        <v>59.95</v>
      </c>
    </row>
    <row r="1333" spans="1:3" x14ac:dyDescent="0.25">
      <c r="A1333" s="43" t="s">
        <v>3066</v>
      </c>
      <c r="B1333" t="s">
        <v>3291</v>
      </c>
      <c r="C1333" s="4">
        <v>19.95</v>
      </c>
    </row>
    <row r="1334" spans="1:3" x14ac:dyDescent="0.25">
      <c r="A1334" t="s">
        <v>738</v>
      </c>
      <c r="B1334" t="s">
        <v>3292</v>
      </c>
      <c r="C1334" s="4">
        <v>15.95</v>
      </c>
    </row>
    <row r="1335" spans="1:3" x14ac:dyDescent="0.25">
      <c r="A1335" t="s">
        <v>3068</v>
      </c>
      <c r="B1335" t="s">
        <v>3227</v>
      </c>
      <c r="C1335" s="4">
        <v>19.95</v>
      </c>
    </row>
    <row r="1336" spans="1:3" x14ac:dyDescent="0.25">
      <c r="A1336" t="s">
        <v>3069</v>
      </c>
      <c r="B1336" t="s">
        <v>3293</v>
      </c>
      <c r="C1336" s="4">
        <v>19.95</v>
      </c>
    </row>
    <row r="1337" spans="1:3" x14ac:dyDescent="0.25">
      <c r="A1337" t="s">
        <v>2685</v>
      </c>
      <c r="B1337" t="s">
        <v>3114</v>
      </c>
      <c r="C1337" s="4">
        <v>35.950000000000003</v>
      </c>
    </row>
    <row r="1338" spans="1:3" x14ac:dyDescent="0.25">
      <c r="A1338" t="s">
        <v>3070</v>
      </c>
      <c r="B1338" t="s">
        <v>3294</v>
      </c>
      <c r="C1338" s="4">
        <v>25.95</v>
      </c>
    </row>
    <row r="1339" spans="1:3" x14ac:dyDescent="0.25">
      <c r="A1339" t="s">
        <v>3071</v>
      </c>
      <c r="B1339" t="s">
        <v>3164</v>
      </c>
      <c r="C1339" s="4">
        <v>15.95</v>
      </c>
    </row>
    <row r="1340" spans="1:3" x14ac:dyDescent="0.25">
      <c r="A1340" t="s">
        <v>740</v>
      </c>
      <c r="B1340" t="s">
        <v>3288</v>
      </c>
      <c r="C1340" s="4">
        <v>15.95</v>
      </c>
    </row>
    <row r="1341" spans="1:3" x14ac:dyDescent="0.25">
      <c r="A1341" t="s">
        <v>3072</v>
      </c>
      <c r="B1341" t="s">
        <v>3165</v>
      </c>
      <c r="C1341" s="4">
        <v>19.95</v>
      </c>
    </row>
    <row r="1342" spans="1:3" x14ac:dyDescent="0.25">
      <c r="A1342" t="s">
        <v>3073</v>
      </c>
      <c r="B1342" t="s">
        <v>3166</v>
      </c>
      <c r="C1342" s="4">
        <v>19.95</v>
      </c>
    </row>
    <row r="1343" spans="1:3" x14ac:dyDescent="0.25">
      <c r="A1343" t="s">
        <v>54</v>
      </c>
      <c r="B1343" t="s">
        <v>3142</v>
      </c>
      <c r="C1343" s="4">
        <v>99.95</v>
      </c>
    </row>
    <row r="1344" spans="1:3" ht="15.75" x14ac:dyDescent="0.25">
      <c r="A1344" s="19" t="s">
        <v>703</v>
      </c>
      <c r="B1344" s="17"/>
      <c r="C1344" s="18"/>
    </row>
    <row r="1345" spans="1:3" ht="15.75" x14ac:dyDescent="0.25">
      <c r="A1345" s="16" t="s">
        <v>9</v>
      </c>
      <c r="B1345" s="16" t="s">
        <v>10</v>
      </c>
      <c r="C1345" s="50" t="s">
        <v>11</v>
      </c>
    </row>
    <row r="1346" spans="1:3" x14ac:dyDescent="0.25">
      <c r="A1346" t="s">
        <v>66</v>
      </c>
      <c r="B1346" t="s">
        <v>3150</v>
      </c>
      <c r="C1346" s="4">
        <v>39.950000000000003</v>
      </c>
    </row>
    <row r="1347" spans="1:3" x14ac:dyDescent="0.25">
      <c r="A1347" t="s">
        <v>67</v>
      </c>
      <c r="B1347" t="s">
        <v>3151</v>
      </c>
      <c r="C1347" s="4">
        <v>29.95</v>
      </c>
    </row>
    <row r="1348" spans="1:3" x14ac:dyDescent="0.25">
      <c r="A1348" t="s">
        <v>68</v>
      </c>
      <c r="B1348" t="s">
        <v>3152</v>
      </c>
      <c r="C1348" s="4">
        <v>29.95</v>
      </c>
    </row>
    <row r="1349" spans="1:3" x14ac:dyDescent="0.25">
      <c r="A1349" t="s">
        <v>552</v>
      </c>
      <c r="B1349" t="s">
        <v>3153</v>
      </c>
      <c r="C1349" s="4">
        <v>69.95</v>
      </c>
    </row>
    <row r="1350" spans="1:3" x14ac:dyDescent="0.25">
      <c r="A1350" t="s">
        <v>704</v>
      </c>
      <c r="B1350" t="s">
        <v>3154</v>
      </c>
      <c r="C1350" s="4">
        <v>265.95</v>
      </c>
    </row>
    <row r="1351" spans="1:3" x14ac:dyDescent="0.25">
      <c r="A1351" t="s">
        <v>705</v>
      </c>
      <c r="B1351" t="s">
        <v>3295</v>
      </c>
      <c r="C1351" s="4">
        <v>11.95</v>
      </c>
    </row>
    <row r="1352" spans="1:3" x14ac:dyDescent="0.25">
      <c r="A1352" t="s">
        <v>706</v>
      </c>
      <c r="B1352" t="s">
        <v>3296</v>
      </c>
      <c r="C1352" s="4">
        <v>11.95</v>
      </c>
    </row>
    <row r="1353" spans="1:3" x14ac:dyDescent="0.25">
      <c r="A1353" t="s">
        <v>707</v>
      </c>
      <c r="B1353" t="s">
        <v>3297</v>
      </c>
      <c r="C1353" s="4">
        <v>249.95</v>
      </c>
    </row>
    <row r="1354" spans="1:3" x14ac:dyDescent="0.25">
      <c r="A1354" t="s">
        <v>708</v>
      </c>
      <c r="B1354" t="s">
        <v>3107</v>
      </c>
      <c r="C1354" s="4">
        <v>18.95</v>
      </c>
    </row>
    <row r="1355" spans="1:3" x14ac:dyDescent="0.25">
      <c r="A1355" t="s">
        <v>709</v>
      </c>
      <c r="B1355" t="s">
        <v>3172</v>
      </c>
      <c r="C1355" s="4">
        <v>81.95</v>
      </c>
    </row>
    <row r="1356" spans="1:3" x14ac:dyDescent="0.25">
      <c r="A1356" t="s">
        <v>710</v>
      </c>
      <c r="B1356" t="s">
        <v>3190</v>
      </c>
      <c r="C1356" s="4">
        <v>34.950000000000003</v>
      </c>
    </row>
    <row r="1357" spans="1:3" x14ac:dyDescent="0.25">
      <c r="A1357" t="s">
        <v>711</v>
      </c>
      <c r="B1357" t="s">
        <v>3127</v>
      </c>
      <c r="C1357" s="4">
        <v>18.95</v>
      </c>
    </row>
    <row r="1358" spans="1:3" x14ac:dyDescent="0.25">
      <c r="A1358" t="s">
        <v>712</v>
      </c>
      <c r="B1358" t="s">
        <v>3129</v>
      </c>
      <c r="C1358" s="4">
        <v>47.95</v>
      </c>
    </row>
    <row r="1359" spans="1:3" x14ac:dyDescent="0.25">
      <c r="A1359" t="s">
        <v>713</v>
      </c>
      <c r="B1359" t="s">
        <v>3158</v>
      </c>
      <c r="C1359" s="4">
        <v>56.95</v>
      </c>
    </row>
    <row r="1360" spans="1:3" x14ac:dyDescent="0.25">
      <c r="A1360" t="s">
        <v>87</v>
      </c>
      <c r="B1360" t="s">
        <v>3163</v>
      </c>
      <c r="C1360" s="4">
        <v>19.95</v>
      </c>
    </row>
    <row r="1361" spans="1:3" x14ac:dyDescent="0.25">
      <c r="A1361" t="s">
        <v>714</v>
      </c>
      <c r="B1361" t="s">
        <v>3287</v>
      </c>
      <c r="C1361" s="4">
        <v>18.95</v>
      </c>
    </row>
    <row r="1362" spans="1:3" x14ac:dyDescent="0.25">
      <c r="A1362" t="s">
        <v>715</v>
      </c>
      <c r="B1362" t="s">
        <v>3298</v>
      </c>
      <c r="C1362" s="4">
        <v>11.95</v>
      </c>
    </row>
    <row r="1363" spans="1:3" x14ac:dyDescent="0.25">
      <c r="A1363" t="s">
        <v>88</v>
      </c>
      <c r="B1363" t="s">
        <v>3164</v>
      </c>
      <c r="C1363" s="4">
        <v>9.9499999999999993</v>
      </c>
    </row>
    <row r="1364" spans="1:3" x14ac:dyDescent="0.25">
      <c r="A1364" t="s">
        <v>716</v>
      </c>
      <c r="B1364" t="s">
        <v>3288</v>
      </c>
      <c r="C1364" s="4">
        <v>11.95</v>
      </c>
    </row>
    <row r="1365" spans="1:3" x14ac:dyDescent="0.25">
      <c r="A1365" t="s">
        <v>678</v>
      </c>
      <c r="B1365" t="s">
        <v>3227</v>
      </c>
      <c r="C1365" s="4">
        <v>26.95</v>
      </c>
    </row>
    <row r="1366" spans="1:3" x14ac:dyDescent="0.25">
      <c r="A1366" t="s">
        <v>717</v>
      </c>
      <c r="B1366" t="s">
        <v>3228</v>
      </c>
      <c r="C1366" s="4">
        <v>11.95</v>
      </c>
    </row>
    <row r="1367" spans="1:3" x14ac:dyDescent="0.25">
      <c r="A1367" t="s">
        <v>189</v>
      </c>
      <c r="B1367" t="s">
        <v>3167</v>
      </c>
      <c r="C1367" s="4">
        <v>15.95</v>
      </c>
    </row>
    <row r="1368" spans="1:3" x14ac:dyDescent="0.25">
      <c r="A1368" t="s">
        <v>718</v>
      </c>
      <c r="B1368" t="s">
        <v>3289</v>
      </c>
      <c r="C1368" s="4">
        <v>28.95</v>
      </c>
    </row>
    <row r="1369" spans="1:3" x14ac:dyDescent="0.25">
      <c r="A1369" t="s">
        <v>719</v>
      </c>
      <c r="B1369" t="s">
        <v>3290</v>
      </c>
      <c r="C1369" s="4">
        <v>28.95</v>
      </c>
    </row>
    <row r="1370" spans="1:3" x14ac:dyDescent="0.25">
      <c r="A1370" t="s">
        <v>720</v>
      </c>
      <c r="B1370" t="s">
        <v>3165</v>
      </c>
      <c r="C1370" s="4">
        <v>22.95</v>
      </c>
    </row>
    <row r="1371" spans="1:3" x14ac:dyDescent="0.25">
      <c r="A1371" t="s">
        <v>721</v>
      </c>
      <c r="B1371" t="s">
        <v>3299</v>
      </c>
      <c r="C1371" s="4">
        <v>13.95</v>
      </c>
    </row>
    <row r="1372" spans="1:3" x14ac:dyDescent="0.25">
      <c r="A1372" t="s">
        <v>722</v>
      </c>
      <c r="B1372" t="s">
        <v>3300</v>
      </c>
      <c r="C1372" s="4">
        <v>9.9499999999999993</v>
      </c>
    </row>
    <row r="1373" spans="1:3" x14ac:dyDescent="0.25">
      <c r="A1373" t="s">
        <v>723</v>
      </c>
      <c r="B1373" t="s">
        <v>3116</v>
      </c>
      <c r="C1373" s="4">
        <v>37.950000000000003</v>
      </c>
    </row>
    <row r="1374" spans="1:3" x14ac:dyDescent="0.25">
      <c r="A1374" t="s">
        <v>724</v>
      </c>
      <c r="B1374" t="s">
        <v>3169</v>
      </c>
      <c r="C1374" s="4">
        <v>11.95</v>
      </c>
    </row>
    <row r="1375" spans="1:3" x14ac:dyDescent="0.25">
      <c r="A1375" t="s">
        <v>725</v>
      </c>
      <c r="B1375" t="s">
        <v>3286</v>
      </c>
      <c r="C1375" s="4">
        <v>56.95</v>
      </c>
    </row>
    <row r="1376" spans="1:3" x14ac:dyDescent="0.25">
      <c r="A1376" t="s">
        <v>726</v>
      </c>
      <c r="B1376" t="s">
        <v>3141</v>
      </c>
      <c r="C1376" s="4">
        <v>18.95</v>
      </c>
    </row>
    <row r="1377" spans="1:3" x14ac:dyDescent="0.25">
      <c r="A1377" t="s">
        <v>54</v>
      </c>
      <c r="B1377" t="s">
        <v>3142</v>
      </c>
      <c r="C1377" s="4">
        <v>99.95</v>
      </c>
    </row>
    <row r="1378" spans="1:3" ht="15.75" x14ac:dyDescent="0.25">
      <c r="A1378" s="42" t="s">
        <v>727</v>
      </c>
      <c r="B1378" s="17"/>
      <c r="C1378" s="18"/>
    </row>
    <row r="1379" spans="1:3" ht="15.75" x14ac:dyDescent="0.25">
      <c r="A1379" s="16" t="s">
        <v>9</v>
      </c>
      <c r="B1379" s="16" t="s">
        <v>10</v>
      </c>
      <c r="C1379" s="50" t="s">
        <v>11</v>
      </c>
    </row>
    <row r="1380" spans="1:3" x14ac:dyDescent="0.25">
      <c r="A1380" t="s">
        <v>305</v>
      </c>
      <c r="B1380" t="s">
        <v>3177</v>
      </c>
      <c r="C1380" s="4">
        <v>49.95</v>
      </c>
    </row>
    <row r="1381" spans="1:3" x14ac:dyDescent="0.25">
      <c r="A1381" t="s">
        <v>67</v>
      </c>
      <c r="B1381" t="s">
        <v>3151</v>
      </c>
      <c r="C1381" s="4">
        <v>29.95</v>
      </c>
    </row>
    <row r="1382" spans="1:3" x14ac:dyDescent="0.25">
      <c r="A1382" t="s">
        <v>68</v>
      </c>
      <c r="B1382" t="s">
        <v>3152</v>
      </c>
      <c r="C1382" s="4">
        <v>29.95</v>
      </c>
    </row>
    <row r="1383" spans="1:3" x14ac:dyDescent="0.25">
      <c r="A1383" t="s">
        <v>687</v>
      </c>
      <c r="B1383" t="s">
        <v>3153</v>
      </c>
      <c r="C1383" s="4">
        <v>79.95</v>
      </c>
    </row>
    <row r="1384" spans="1:3" x14ac:dyDescent="0.25">
      <c r="A1384" t="s">
        <v>2699</v>
      </c>
      <c r="B1384" t="s">
        <v>3154</v>
      </c>
      <c r="C1384" s="4">
        <v>399.95</v>
      </c>
    </row>
    <row r="1385" spans="1:3" x14ac:dyDescent="0.25">
      <c r="A1385" t="s">
        <v>2700</v>
      </c>
      <c r="B1385" t="s">
        <v>3301</v>
      </c>
      <c r="C1385" s="4">
        <v>299.95</v>
      </c>
    </row>
    <row r="1386" spans="1:3" x14ac:dyDescent="0.25">
      <c r="A1386" t="s">
        <v>728</v>
      </c>
      <c r="B1386" t="s">
        <v>3107</v>
      </c>
      <c r="C1386" s="4">
        <v>29.95</v>
      </c>
    </row>
    <row r="1387" spans="1:3" x14ac:dyDescent="0.25">
      <c r="A1387" s="43" t="s">
        <v>2698</v>
      </c>
      <c r="B1387" t="s">
        <v>3186</v>
      </c>
      <c r="C1387" s="4">
        <v>129.94999999999999</v>
      </c>
    </row>
    <row r="1388" spans="1:3" x14ac:dyDescent="0.25">
      <c r="A1388" t="s">
        <v>729</v>
      </c>
      <c r="B1388" t="s">
        <v>3155</v>
      </c>
      <c r="C1388" s="4">
        <v>69.95</v>
      </c>
    </row>
    <row r="1389" spans="1:3" x14ac:dyDescent="0.25">
      <c r="A1389" t="s">
        <v>730</v>
      </c>
      <c r="B1389" t="s">
        <v>3156</v>
      </c>
      <c r="C1389" s="4">
        <v>55.95</v>
      </c>
    </row>
    <row r="1390" spans="1:3" x14ac:dyDescent="0.25">
      <c r="A1390" t="s">
        <v>731</v>
      </c>
      <c r="B1390" t="s">
        <v>3157</v>
      </c>
      <c r="C1390" s="4">
        <v>35.950000000000003</v>
      </c>
    </row>
    <row r="1391" spans="1:3" x14ac:dyDescent="0.25">
      <c r="A1391" t="s">
        <v>732</v>
      </c>
      <c r="B1391" t="s">
        <v>3127</v>
      </c>
      <c r="C1391" s="4">
        <v>15.95</v>
      </c>
    </row>
    <row r="1392" spans="1:3" x14ac:dyDescent="0.25">
      <c r="A1392" t="s">
        <v>733</v>
      </c>
      <c r="B1392" t="s">
        <v>3129</v>
      </c>
      <c r="C1392" s="4">
        <v>55.95</v>
      </c>
    </row>
    <row r="1393" spans="1:3" x14ac:dyDescent="0.25">
      <c r="A1393" t="s">
        <v>734</v>
      </c>
      <c r="B1393" t="s">
        <v>3158</v>
      </c>
      <c r="C1393" s="4">
        <v>38.950000000000003</v>
      </c>
    </row>
    <row r="1394" spans="1:3" x14ac:dyDescent="0.25">
      <c r="A1394" t="s">
        <v>735</v>
      </c>
      <c r="B1394" t="s">
        <v>3135</v>
      </c>
      <c r="C1394" s="4">
        <v>29.95</v>
      </c>
    </row>
    <row r="1395" spans="1:3" x14ac:dyDescent="0.25">
      <c r="A1395" s="43" t="s">
        <v>736</v>
      </c>
      <c r="B1395" t="s">
        <v>3136</v>
      </c>
      <c r="C1395" s="4">
        <v>29.95</v>
      </c>
    </row>
    <row r="1396" spans="1:3" x14ac:dyDescent="0.25">
      <c r="A1396" t="s">
        <v>697</v>
      </c>
      <c r="B1396" t="s">
        <v>3116</v>
      </c>
      <c r="C1396" s="4">
        <v>56.95</v>
      </c>
    </row>
    <row r="1397" spans="1:3" x14ac:dyDescent="0.25">
      <c r="A1397" t="s">
        <v>202</v>
      </c>
      <c r="B1397" t="s">
        <v>3183</v>
      </c>
      <c r="C1397" s="4">
        <v>14.95</v>
      </c>
    </row>
    <row r="1398" spans="1:3" x14ac:dyDescent="0.25">
      <c r="A1398" t="s">
        <v>203</v>
      </c>
      <c r="B1398" t="s">
        <v>3184</v>
      </c>
      <c r="C1398" s="4">
        <v>14.95</v>
      </c>
    </row>
    <row r="1399" spans="1:3" x14ac:dyDescent="0.25">
      <c r="A1399" t="s">
        <v>737</v>
      </c>
      <c r="B1399" t="s">
        <v>3291</v>
      </c>
      <c r="C1399" s="4">
        <v>19.95</v>
      </c>
    </row>
    <row r="1400" spans="1:3" x14ac:dyDescent="0.25">
      <c r="A1400" t="s">
        <v>738</v>
      </c>
      <c r="B1400" t="s">
        <v>3292</v>
      </c>
      <c r="C1400" s="4">
        <v>15.95</v>
      </c>
    </row>
    <row r="1401" spans="1:3" x14ac:dyDescent="0.25">
      <c r="A1401" t="s">
        <v>698</v>
      </c>
      <c r="B1401" t="s">
        <v>3227</v>
      </c>
      <c r="C1401" s="4">
        <v>19.95</v>
      </c>
    </row>
    <row r="1402" spans="1:3" x14ac:dyDescent="0.25">
      <c r="A1402" t="s">
        <v>699</v>
      </c>
      <c r="B1402" t="s">
        <v>3114</v>
      </c>
      <c r="C1402" s="4">
        <v>25.95</v>
      </c>
    </row>
    <row r="1403" spans="1:3" x14ac:dyDescent="0.25">
      <c r="A1403" t="s">
        <v>3070</v>
      </c>
      <c r="B1403" t="s">
        <v>3294</v>
      </c>
      <c r="C1403" s="4">
        <v>25.95</v>
      </c>
    </row>
    <row r="1404" spans="1:3" x14ac:dyDescent="0.25">
      <c r="A1404" s="43" t="s">
        <v>739</v>
      </c>
      <c r="B1404" t="s">
        <v>3165</v>
      </c>
      <c r="C1404" s="4">
        <v>19.95</v>
      </c>
    </row>
    <row r="1405" spans="1:3" x14ac:dyDescent="0.25">
      <c r="A1405" t="s">
        <v>740</v>
      </c>
      <c r="B1405" t="s">
        <v>3288</v>
      </c>
      <c r="C1405" s="4">
        <v>15.95</v>
      </c>
    </row>
    <row r="1406" spans="1:3" x14ac:dyDescent="0.25">
      <c r="A1406" t="s">
        <v>741</v>
      </c>
      <c r="B1406" t="s">
        <v>3166</v>
      </c>
      <c r="C1406" s="4">
        <v>15.95</v>
      </c>
    </row>
    <row r="1407" spans="1:3" ht="15.75" x14ac:dyDescent="0.25">
      <c r="A1407" s="42" t="s">
        <v>2661</v>
      </c>
      <c r="B1407" s="17"/>
      <c r="C1407" s="18"/>
    </row>
    <row r="1408" spans="1:3" ht="15.75" x14ac:dyDescent="0.25">
      <c r="A1408" s="16" t="s">
        <v>9</v>
      </c>
      <c r="B1408" s="16" t="s">
        <v>10</v>
      </c>
      <c r="C1408" s="50" t="s">
        <v>11</v>
      </c>
    </row>
    <row r="1409" spans="1:3" x14ac:dyDescent="0.25">
      <c r="A1409" t="s">
        <v>305</v>
      </c>
      <c r="B1409" t="s">
        <v>3177</v>
      </c>
      <c r="C1409" s="4">
        <v>49.95</v>
      </c>
    </row>
    <row r="1410" spans="1:3" x14ac:dyDescent="0.25">
      <c r="A1410" t="s">
        <v>67</v>
      </c>
      <c r="B1410" t="s">
        <v>3151</v>
      </c>
      <c r="C1410" s="4">
        <v>29.95</v>
      </c>
    </row>
    <row r="1411" spans="1:3" x14ac:dyDescent="0.25">
      <c r="A1411" t="s">
        <v>68</v>
      </c>
      <c r="B1411" t="s">
        <v>3152</v>
      </c>
      <c r="C1411" s="4">
        <v>29.95</v>
      </c>
    </row>
    <row r="1412" spans="1:3" x14ac:dyDescent="0.25">
      <c r="A1412" t="s">
        <v>687</v>
      </c>
      <c r="B1412" t="s">
        <v>3153</v>
      </c>
      <c r="C1412" s="4">
        <v>79.95</v>
      </c>
    </row>
    <row r="1413" spans="1:3" x14ac:dyDescent="0.25">
      <c r="A1413" t="s">
        <v>2694</v>
      </c>
      <c r="B1413" t="s">
        <v>3154</v>
      </c>
      <c r="C1413" s="4">
        <v>299.95</v>
      </c>
    </row>
    <row r="1414" spans="1:3" x14ac:dyDescent="0.25">
      <c r="A1414" t="s">
        <v>2690</v>
      </c>
      <c r="B1414" t="s">
        <v>3301</v>
      </c>
      <c r="C1414" s="4">
        <v>399.95</v>
      </c>
    </row>
    <row r="1415" spans="1:3" x14ac:dyDescent="0.25">
      <c r="A1415" t="s">
        <v>2696</v>
      </c>
      <c r="B1415" t="s">
        <v>3107</v>
      </c>
      <c r="C1415" s="4">
        <v>39.950000000000003</v>
      </c>
    </row>
    <row r="1416" spans="1:3" x14ac:dyDescent="0.25">
      <c r="A1416" t="s">
        <v>2691</v>
      </c>
      <c r="B1416" t="s">
        <v>3186</v>
      </c>
      <c r="C1416" s="4">
        <v>129.94999999999999</v>
      </c>
    </row>
    <row r="1417" spans="1:3" x14ac:dyDescent="0.25">
      <c r="A1417" t="s">
        <v>2692</v>
      </c>
      <c r="B1417" t="s">
        <v>3155</v>
      </c>
      <c r="C1417" s="4">
        <v>69.95</v>
      </c>
    </row>
    <row r="1418" spans="1:3" x14ac:dyDescent="0.25">
      <c r="A1418" t="s">
        <v>730</v>
      </c>
      <c r="B1418" t="s">
        <v>3156</v>
      </c>
      <c r="C1418" s="4">
        <v>55.95</v>
      </c>
    </row>
    <row r="1419" spans="1:3" x14ac:dyDescent="0.25">
      <c r="A1419" t="s">
        <v>2693</v>
      </c>
      <c r="B1419" t="s">
        <v>3157</v>
      </c>
      <c r="C1419" s="4">
        <v>39.950000000000003</v>
      </c>
    </row>
    <row r="1420" spans="1:3" x14ac:dyDescent="0.25">
      <c r="A1420" t="s">
        <v>732</v>
      </c>
      <c r="B1420" t="s">
        <v>3127</v>
      </c>
      <c r="C1420" s="4">
        <v>15.95</v>
      </c>
    </row>
    <row r="1421" spans="1:3" x14ac:dyDescent="0.25">
      <c r="A1421" t="s">
        <v>733</v>
      </c>
      <c r="B1421" t="s">
        <v>3129</v>
      </c>
      <c r="C1421" s="4">
        <v>55.95</v>
      </c>
    </row>
    <row r="1422" spans="1:3" x14ac:dyDescent="0.25">
      <c r="A1422" t="s">
        <v>2695</v>
      </c>
      <c r="B1422" t="s">
        <v>3158</v>
      </c>
      <c r="C1422" s="4">
        <v>39.950000000000003</v>
      </c>
    </row>
    <row r="1423" spans="1:3" x14ac:dyDescent="0.25">
      <c r="A1423" t="s">
        <v>735</v>
      </c>
      <c r="B1423" t="s">
        <v>3135</v>
      </c>
      <c r="C1423" s="4">
        <v>29.95</v>
      </c>
    </row>
    <row r="1424" spans="1:3" x14ac:dyDescent="0.25">
      <c r="A1424" s="43" t="s">
        <v>736</v>
      </c>
      <c r="B1424" t="s">
        <v>3136</v>
      </c>
      <c r="C1424" s="4">
        <v>29.95</v>
      </c>
    </row>
    <row r="1425" spans="1:3" x14ac:dyDescent="0.25">
      <c r="A1425" t="s">
        <v>697</v>
      </c>
      <c r="B1425" t="s">
        <v>3116</v>
      </c>
      <c r="C1425" s="4">
        <v>56.95</v>
      </c>
    </row>
    <row r="1426" spans="1:3" x14ac:dyDescent="0.25">
      <c r="A1426" t="s">
        <v>202</v>
      </c>
      <c r="B1426" t="s">
        <v>3183</v>
      </c>
      <c r="C1426" s="4">
        <v>14.95</v>
      </c>
    </row>
    <row r="1427" spans="1:3" x14ac:dyDescent="0.25">
      <c r="A1427" t="s">
        <v>203</v>
      </c>
      <c r="B1427" t="s">
        <v>3184</v>
      </c>
      <c r="C1427" s="4">
        <v>14.95</v>
      </c>
    </row>
    <row r="1428" spans="1:3" x14ac:dyDescent="0.25">
      <c r="A1428" t="s">
        <v>737</v>
      </c>
      <c r="B1428" t="s">
        <v>3291</v>
      </c>
      <c r="C1428" s="4">
        <v>19.95</v>
      </c>
    </row>
    <row r="1429" spans="1:3" x14ac:dyDescent="0.25">
      <c r="A1429" t="s">
        <v>738</v>
      </c>
      <c r="B1429" t="s">
        <v>3292</v>
      </c>
      <c r="C1429" s="4">
        <v>15.95</v>
      </c>
    </row>
    <row r="1430" spans="1:3" x14ac:dyDescent="0.25">
      <c r="A1430" t="s">
        <v>698</v>
      </c>
      <c r="B1430" t="s">
        <v>3227</v>
      </c>
      <c r="C1430" s="4">
        <v>19.95</v>
      </c>
    </row>
    <row r="1431" spans="1:3" x14ac:dyDescent="0.25">
      <c r="A1431" t="s">
        <v>699</v>
      </c>
      <c r="B1431" t="s">
        <v>3114</v>
      </c>
      <c r="C1431" s="4">
        <v>25.95</v>
      </c>
    </row>
    <row r="1432" spans="1:3" x14ac:dyDescent="0.25">
      <c r="A1432" t="s">
        <v>2697</v>
      </c>
      <c r="B1432" t="s">
        <v>3294</v>
      </c>
      <c r="C1432" s="4">
        <v>39.950000000000003</v>
      </c>
    </row>
    <row r="1433" spans="1:3" x14ac:dyDescent="0.25">
      <c r="A1433" t="s">
        <v>739</v>
      </c>
      <c r="B1433" t="s">
        <v>3165</v>
      </c>
      <c r="C1433" s="4">
        <v>19.95</v>
      </c>
    </row>
    <row r="1434" spans="1:3" x14ac:dyDescent="0.25">
      <c r="A1434" t="s">
        <v>740</v>
      </c>
      <c r="B1434" t="s">
        <v>3288</v>
      </c>
      <c r="C1434" s="4">
        <v>15.95</v>
      </c>
    </row>
    <row r="1435" spans="1:3" x14ac:dyDescent="0.25">
      <c r="A1435" t="s">
        <v>741</v>
      </c>
      <c r="B1435" t="s">
        <v>3166</v>
      </c>
      <c r="C1435" s="4">
        <v>15.95</v>
      </c>
    </row>
    <row r="1436" spans="1:3" x14ac:dyDescent="0.25">
      <c r="A1436" t="s">
        <v>54</v>
      </c>
      <c r="B1436" t="s">
        <v>3142</v>
      </c>
      <c r="C1436" s="4">
        <v>99.95</v>
      </c>
    </row>
    <row r="1437" spans="1:3" ht="15.75" x14ac:dyDescent="0.25">
      <c r="A1437" s="42" t="s">
        <v>742</v>
      </c>
      <c r="B1437" s="17"/>
      <c r="C1437" s="18"/>
    </row>
    <row r="1438" spans="1:3" ht="15.75" x14ac:dyDescent="0.25">
      <c r="A1438" s="16" t="s">
        <v>9</v>
      </c>
      <c r="B1438" s="16" t="s">
        <v>10</v>
      </c>
      <c r="C1438" s="50" t="s">
        <v>11</v>
      </c>
    </row>
    <row r="1439" spans="1:3" x14ac:dyDescent="0.25">
      <c r="A1439" t="s">
        <v>266</v>
      </c>
      <c r="B1439" t="s">
        <v>3177</v>
      </c>
      <c r="C1439" s="4">
        <v>49.95</v>
      </c>
    </row>
    <row r="1440" spans="1:3" x14ac:dyDescent="0.25">
      <c r="A1440" t="s">
        <v>67</v>
      </c>
      <c r="B1440" t="s">
        <v>3151</v>
      </c>
      <c r="C1440" s="4">
        <v>29.95</v>
      </c>
    </row>
    <row r="1441" spans="1:3" x14ac:dyDescent="0.25">
      <c r="A1441" t="s">
        <v>68</v>
      </c>
      <c r="B1441" t="s">
        <v>3152</v>
      </c>
      <c r="C1441" s="4">
        <v>29.95</v>
      </c>
    </row>
    <row r="1442" spans="1:3" x14ac:dyDescent="0.25">
      <c r="A1442" t="s">
        <v>681</v>
      </c>
      <c r="B1442" t="s">
        <v>3153</v>
      </c>
      <c r="C1442" s="4">
        <v>69.95</v>
      </c>
    </row>
    <row r="1443" spans="1:3" x14ac:dyDescent="0.25">
      <c r="A1443" t="s">
        <v>665</v>
      </c>
      <c r="B1443" t="s">
        <v>3107</v>
      </c>
      <c r="C1443" s="4">
        <v>19.95</v>
      </c>
    </row>
    <row r="1444" spans="1:3" x14ac:dyDescent="0.25">
      <c r="A1444" t="s">
        <v>743</v>
      </c>
      <c r="B1444" t="s">
        <v>3172</v>
      </c>
      <c r="C1444" s="4">
        <v>85.95</v>
      </c>
    </row>
    <row r="1445" spans="1:3" x14ac:dyDescent="0.25">
      <c r="A1445" t="s">
        <v>744</v>
      </c>
      <c r="B1445" t="s">
        <v>3157</v>
      </c>
      <c r="C1445" s="4">
        <v>34.950000000000003</v>
      </c>
    </row>
    <row r="1446" spans="1:3" x14ac:dyDescent="0.25">
      <c r="A1446" t="s">
        <v>669</v>
      </c>
      <c r="B1446" t="s">
        <v>3127</v>
      </c>
      <c r="C1446" s="4">
        <v>19.95</v>
      </c>
    </row>
    <row r="1447" spans="1:3" x14ac:dyDescent="0.25">
      <c r="A1447" t="s">
        <v>745</v>
      </c>
      <c r="B1447" t="s">
        <v>3135</v>
      </c>
      <c r="C1447" s="4">
        <v>32.950000000000003</v>
      </c>
    </row>
    <row r="1448" spans="1:3" x14ac:dyDescent="0.25">
      <c r="A1448" s="43" t="s">
        <v>746</v>
      </c>
      <c r="B1448" t="s">
        <v>3136</v>
      </c>
      <c r="C1448" s="4">
        <v>32.950000000000003</v>
      </c>
    </row>
    <row r="1449" spans="1:3" x14ac:dyDescent="0.25">
      <c r="A1449" t="s">
        <v>747</v>
      </c>
      <c r="B1449" t="s">
        <v>3116</v>
      </c>
      <c r="C1449" s="4">
        <v>37.950000000000003</v>
      </c>
    </row>
    <row r="1450" spans="1:3" x14ac:dyDescent="0.25">
      <c r="A1450" t="s">
        <v>505</v>
      </c>
      <c r="B1450" t="s">
        <v>3257</v>
      </c>
      <c r="C1450" s="4">
        <v>9.9499999999999993</v>
      </c>
    </row>
    <row r="1451" spans="1:3" x14ac:dyDescent="0.25">
      <c r="A1451" t="s">
        <v>504</v>
      </c>
      <c r="B1451" t="s">
        <v>3256</v>
      </c>
      <c r="C1451" s="4">
        <v>9.9499999999999993</v>
      </c>
    </row>
    <row r="1452" spans="1:3" x14ac:dyDescent="0.25">
      <c r="A1452" t="s">
        <v>748</v>
      </c>
      <c r="B1452" t="s">
        <v>3227</v>
      </c>
      <c r="C1452" s="4">
        <v>28.95</v>
      </c>
    </row>
    <row r="1453" spans="1:3" x14ac:dyDescent="0.25">
      <c r="A1453" t="s">
        <v>679</v>
      </c>
      <c r="B1453" t="s">
        <v>3228</v>
      </c>
      <c r="C1453" s="4">
        <v>9.9499999999999993</v>
      </c>
    </row>
    <row r="1454" spans="1:3" x14ac:dyDescent="0.25">
      <c r="A1454" t="s">
        <v>171</v>
      </c>
      <c r="B1454" t="s">
        <v>3114</v>
      </c>
      <c r="C1454" s="4">
        <v>15.95</v>
      </c>
    </row>
    <row r="1455" spans="1:3" x14ac:dyDescent="0.25">
      <c r="A1455" t="s">
        <v>749</v>
      </c>
      <c r="B1455" t="s">
        <v>3165</v>
      </c>
      <c r="C1455" s="4">
        <v>19.95</v>
      </c>
    </row>
    <row r="1456" spans="1:3" x14ac:dyDescent="0.25">
      <c r="A1456" t="s">
        <v>147</v>
      </c>
      <c r="B1456" t="s">
        <v>3167</v>
      </c>
      <c r="C1456" s="4">
        <v>18.95</v>
      </c>
    </row>
    <row r="1457" spans="1:3" x14ac:dyDescent="0.25">
      <c r="A1457" t="s">
        <v>54</v>
      </c>
      <c r="B1457" t="s">
        <v>3142</v>
      </c>
      <c r="C1457" s="4">
        <v>99.95</v>
      </c>
    </row>
    <row r="1458" spans="1:3" ht="15.75" x14ac:dyDescent="0.25">
      <c r="A1458" s="42" t="s">
        <v>3077</v>
      </c>
      <c r="B1458" s="17"/>
      <c r="C1458" s="18"/>
    </row>
    <row r="1459" spans="1:3" ht="15.75" x14ac:dyDescent="0.25">
      <c r="A1459" s="16" t="s">
        <v>9</v>
      </c>
      <c r="B1459" s="16" t="s">
        <v>10</v>
      </c>
      <c r="C1459" s="50" t="s">
        <v>11</v>
      </c>
    </row>
    <row r="1460" spans="1:3" x14ac:dyDescent="0.25">
      <c r="A1460" t="s">
        <v>266</v>
      </c>
      <c r="B1460" t="s">
        <v>3177</v>
      </c>
      <c r="C1460" s="4">
        <v>49.95</v>
      </c>
    </row>
    <row r="1461" spans="1:3" x14ac:dyDescent="0.25">
      <c r="A1461" t="s">
        <v>67</v>
      </c>
      <c r="B1461" t="s">
        <v>3151</v>
      </c>
      <c r="C1461" s="4">
        <v>29.95</v>
      </c>
    </row>
    <row r="1462" spans="1:3" x14ac:dyDescent="0.25">
      <c r="A1462" t="s">
        <v>68</v>
      </c>
      <c r="B1462" t="s">
        <v>3152</v>
      </c>
      <c r="C1462" s="4">
        <v>29.95</v>
      </c>
    </row>
    <row r="1463" spans="1:3" x14ac:dyDescent="0.25">
      <c r="A1463" t="s">
        <v>494</v>
      </c>
      <c r="B1463" t="s">
        <v>3153</v>
      </c>
      <c r="C1463" s="4">
        <v>79.95</v>
      </c>
    </row>
    <row r="1464" spans="1:3" x14ac:dyDescent="0.25">
      <c r="A1464" t="s">
        <v>664</v>
      </c>
      <c r="B1464" t="s">
        <v>3285</v>
      </c>
      <c r="C1464" s="4">
        <v>159.94999999999999</v>
      </c>
    </row>
    <row r="1465" spans="1:3" x14ac:dyDescent="0.25">
      <c r="A1465" t="s">
        <v>665</v>
      </c>
      <c r="B1465" t="s">
        <v>3107</v>
      </c>
      <c r="C1465" s="4">
        <v>19.95</v>
      </c>
    </row>
    <row r="1466" spans="1:3" x14ac:dyDescent="0.25">
      <c r="A1466" t="s">
        <v>3078</v>
      </c>
      <c r="B1466" t="s">
        <v>3172</v>
      </c>
      <c r="C1466" s="4">
        <v>79.95</v>
      </c>
    </row>
    <row r="1467" spans="1:3" x14ac:dyDescent="0.25">
      <c r="A1467" t="s">
        <v>3079</v>
      </c>
      <c r="B1467" t="s">
        <v>3157</v>
      </c>
      <c r="C1467" s="4">
        <v>29.95</v>
      </c>
    </row>
    <row r="1468" spans="1:3" x14ac:dyDescent="0.25">
      <c r="A1468" t="s">
        <v>76</v>
      </c>
      <c r="B1468" t="s">
        <v>3127</v>
      </c>
      <c r="C1468" s="4">
        <v>9.9499999999999993</v>
      </c>
    </row>
    <row r="1469" spans="1:3" x14ac:dyDescent="0.25">
      <c r="A1469" t="s">
        <v>3080</v>
      </c>
      <c r="B1469" t="s">
        <v>3129</v>
      </c>
      <c r="C1469" s="4">
        <v>39.950000000000003</v>
      </c>
    </row>
    <row r="1470" spans="1:3" x14ac:dyDescent="0.25">
      <c r="A1470" s="43" t="s">
        <v>3081</v>
      </c>
      <c r="B1470" t="s">
        <v>3158</v>
      </c>
      <c r="C1470" s="4">
        <v>39.950000000000003</v>
      </c>
    </row>
    <row r="1471" spans="1:3" x14ac:dyDescent="0.25">
      <c r="A1471" t="s">
        <v>3082</v>
      </c>
      <c r="B1471" t="s">
        <v>3136</v>
      </c>
      <c r="C1471" s="4">
        <v>29.95</v>
      </c>
    </row>
    <row r="1472" spans="1:3" x14ac:dyDescent="0.25">
      <c r="A1472" s="43" t="s">
        <v>3083</v>
      </c>
      <c r="B1472" t="s">
        <v>3135</v>
      </c>
      <c r="C1472" s="4">
        <v>29.95</v>
      </c>
    </row>
    <row r="1473" spans="1:3" x14ac:dyDescent="0.25">
      <c r="A1473" t="s">
        <v>3084</v>
      </c>
      <c r="B1473" t="s">
        <v>3116</v>
      </c>
      <c r="C1473" s="4">
        <v>39.950000000000003</v>
      </c>
    </row>
    <row r="1474" spans="1:3" x14ac:dyDescent="0.25">
      <c r="A1474" s="1" t="s">
        <v>506</v>
      </c>
      <c r="B1474" t="s">
        <v>3169</v>
      </c>
      <c r="C1474" s="4">
        <v>9.9499999999999993</v>
      </c>
    </row>
    <row r="1475" spans="1:3" x14ac:dyDescent="0.25">
      <c r="A1475" t="s">
        <v>505</v>
      </c>
      <c r="B1475" t="s">
        <v>3257</v>
      </c>
      <c r="C1475" s="4">
        <v>9.9499999999999993</v>
      </c>
    </row>
    <row r="1476" spans="1:3" x14ac:dyDescent="0.25">
      <c r="A1476" s="43" t="s">
        <v>504</v>
      </c>
      <c r="B1476" t="s">
        <v>3256</v>
      </c>
      <c r="C1476" s="4">
        <v>9.9499999999999993</v>
      </c>
    </row>
    <row r="1477" spans="1:3" x14ac:dyDescent="0.25">
      <c r="A1477" t="s">
        <v>3085</v>
      </c>
      <c r="B1477" t="s">
        <v>3227</v>
      </c>
      <c r="C1477" s="4">
        <v>19.95</v>
      </c>
    </row>
    <row r="1478" spans="1:3" x14ac:dyDescent="0.25">
      <c r="A1478" t="s">
        <v>679</v>
      </c>
      <c r="B1478" t="s">
        <v>3228</v>
      </c>
      <c r="C1478" s="4">
        <v>9.9499999999999993</v>
      </c>
    </row>
    <row r="1479" spans="1:3" x14ac:dyDescent="0.25">
      <c r="A1479" t="s">
        <v>749</v>
      </c>
      <c r="B1479" t="s">
        <v>3165</v>
      </c>
      <c r="C1479" s="4">
        <v>19.95</v>
      </c>
    </row>
    <row r="1480" spans="1:3" x14ac:dyDescent="0.25">
      <c r="A1480" t="s">
        <v>88</v>
      </c>
      <c r="B1480" t="s">
        <v>3164</v>
      </c>
      <c r="C1480" s="4">
        <v>9.9499999999999993</v>
      </c>
    </row>
    <row r="1481" spans="1:3" x14ac:dyDescent="0.25">
      <c r="A1481" t="s">
        <v>189</v>
      </c>
      <c r="B1481" t="s">
        <v>3167</v>
      </c>
      <c r="C1481" s="4">
        <v>15.95</v>
      </c>
    </row>
    <row r="1482" spans="1:3" x14ac:dyDescent="0.25">
      <c r="A1482" t="s">
        <v>54</v>
      </c>
      <c r="B1482" t="s">
        <v>3142</v>
      </c>
      <c r="C1482" s="4">
        <v>99.95</v>
      </c>
    </row>
    <row r="1483" spans="1:3" ht="15.75" x14ac:dyDescent="0.25">
      <c r="A1483" s="42" t="s">
        <v>750</v>
      </c>
      <c r="B1483" s="17"/>
      <c r="C1483" s="18"/>
    </row>
    <row r="1484" spans="1:3" ht="15.75" x14ac:dyDescent="0.25">
      <c r="A1484" s="16" t="s">
        <v>9</v>
      </c>
      <c r="B1484" s="16" t="s">
        <v>10</v>
      </c>
      <c r="C1484" s="50" t="s">
        <v>11</v>
      </c>
    </row>
    <row r="1485" spans="1:3" x14ac:dyDescent="0.25">
      <c r="A1485" t="s">
        <v>305</v>
      </c>
      <c r="B1485" t="s">
        <v>3177</v>
      </c>
      <c r="C1485" s="4">
        <v>49.95</v>
      </c>
    </row>
    <row r="1486" spans="1:3" x14ac:dyDescent="0.25">
      <c r="A1486" t="s">
        <v>67</v>
      </c>
      <c r="B1486" t="s">
        <v>3151</v>
      </c>
      <c r="C1486" s="4">
        <v>29.95</v>
      </c>
    </row>
    <row r="1487" spans="1:3" x14ac:dyDescent="0.25">
      <c r="A1487" t="s">
        <v>68</v>
      </c>
      <c r="B1487" t="s">
        <v>3152</v>
      </c>
      <c r="C1487" s="4">
        <v>29.95</v>
      </c>
    </row>
    <row r="1488" spans="1:3" x14ac:dyDescent="0.25">
      <c r="A1488" t="s">
        <v>509</v>
      </c>
      <c r="B1488" t="s">
        <v>3258</v>
      </c>
      <c r="C1488" s="4">
        <v>69.95</v>
      </c>
    </row>
    <row r="1489" spans="1:3" x14ac:dyDescent="0.25">
      <c r="A1489" t="s">
        <v>751</v>
      </c>
      <c r="B1489" t="s">
        <v>3154</v>
      </c>
      <c r="C1489" s="4">
        <v>227.95</v>
      </c>
    </row>
    <row r="1490" spans="1:3" x14ac:dyDescent="0.25">
      <c r="A1490" t="s">
        <v>752</v>
      </c>
      <c r="B1490" t="s">
        <v>3285</v>
      </c>
      <c r="C1490" s="4">
        <v>159.94999999999999</v>
      </c>
    </row>
    <row r="1491" spans="1:3" x14ac:dyDescent="0.25">
      <c r="A1491" t="s">
        <v>753</v>
      </c>
      <c r="B1491" t="s">
        <v>3107</v>
      </c>
      <c r="C1491" s="4">
        <v>29.95</v>
      </c>
    </row>
    <row r="1492" spans="1:3" x14ac:dyDescent="0.25">
      <c r="A1492" t="s">
        <v>754</v>
      </c>
      <c r="B1492" t="s">
        <v>3172</v>
      </c>
      <c r="C1492" s="4">
        <v>85.95</v>
      </c>
    </row>
    <row r="1493" spans="1:3" x14ac:dyDescent="0.25">
      <c r="A1493" t="s">
        <v>755</v>
      </c>
      <c r="B1493" t="s">
        <v>3157</v>
      </c>
      <c r="C1493" s="4">
        <v>29.95</v>
      </c>
    </row>
    <row r="1494" spans="1:3" x14ac:dyDescent="0.25">
      <c r="A1494" t="s">
        <v>756</v>
      </c>
      <c r="B1494" t="s">
        <v>3127</v>
      </c>
      <c r="C1494" s="4">
        <v>19.95</v>
      </c>
    </row>
    <row r="1495" spans="1:3" x14ac:dyDescent="0.25">
      <c r="A1495" t="s">
        <v>757</v>
      </c>
      <c r="B1495" t="s">
        <v>3129</v>
      </c>
      <c r="C1495" s="4">
        <v>45.95</v>
      </c>
    </row>
    <row r="1496" spans="1:3" x14ac:dyDescent="0.25">
      <c r="A1496" t="s">
        <v>758</v>
      </c>
      <c r="B1496" t="s">
        <v>3158</v>
      </c>
      <c r="C1496" s="4">
        <v>39.950000000000003</v>
      </c>
    </row>
    <row r="1497" spans="1:3" x14ac:dyDescent="0.25">
      <c r="A1497" t="s">
        <v>759</v>
      </c>
      <c r="B1497" t="s">
        <v>3227</v>
      </c>
      <c r="C1497" s="4">
        <v>29.95</v>
      </c>
    </row>
    <row r="1498" spans="1:3" x14ac:dyDescent="0.25">
      <c r="A1498" t="s">
        <v>760</v>
      </c>
      <c r="B1498" t="s">
        <v>3228</v>
      </c>
      <c r="C1498" s="4">
        <v>19.95</v>
      </c>
    </row>
    <row r="1499" spans="1:3" x14ac:dyDescent="0.25">
      <c r="A1499" t="s">
        <v>761</v>
      </c>
      <c r="B1499" t="s">
        <v>3135</v>
      </c>
      <c r="C1499" s="4">
        <v>19.95</v>
      </c>
    </row>
    <row r="1500" spans="1:3" x14ac:dyDescent="0.25">
      <c r="A1500" s="43" t="s">
        <v>762</v>
      </c>
      <c r="B1500" t="s">
        <v>3136</v>
      </c>
      <c r="C1500" s="4">
        <v>19.95</v>
      </c>
    </row>
    <row r="1501" spans="1:3" x14ac:dyDescent="0.25">
      <c r="A1501" t="s">
        <v>763</v>
      </c>
      <c r="B1501" t="s">
        <v>3116</v>
      </c>
      <c r="C1501" s="4">
        <v>19.95</v>
      </c>
    </row>
    <row r="1502" spans="1:3" x14ac:dyDescent="0.25">
      <c r="A1502" t="s">
        <v>764</v>
      </c>
      <c r="B1502" t="s">
        <v>3169</v>
      </c>
      <c r="C1502" s="4">
        <v>9.9499999999999993</v>
      </c>
    </row>
    <row r="1503" spans="1:3" x14ac:dyDescent="0.25">
      <c r="A1503" t="s">
        <v>765</v>
      </c>
      <c r="B1503" t="s">
        <v>3165</v>
      </c>
      <c r="C1503" s="4">
        <v>19.95</v>
      </c>
    </row>
    <row r="1504" spans="1:3" x14ac:dyDescent="0.25">
      <c r="A1504" t="s">
        <v>87</v>
      </c>
      <c r="B1504" t="s">
        <v>3163</v>
      </c>
      <c r="C1504" s="4">
        <v>19.95</v>
      </c>
    </row>
    <row r="1505" spans="1:3" x14ac:dyDescent="0.25">
      <c r="A1505" t="s">
        <v>88</v>
      </c>
      <c r="B1505" t="s">
        <v>3164</v>
      </c>
      <c r="C1505" s="4">
        <v>9.9499999999999993</v>
      </c>
    </row>
    <row r="1506" spans="1:3" x14ac:dyDescent="0.25">
      <c r="A1506" t="s">
        <v>54</v>
      </c>
      <c r="B1506" t="s">
        <v>3142</v>
      </c>
      <c r="C1506" s="4">
        <v>99.95</v>
      </c>
    </row>
    <row r="1507" spans="1:3" ht="15.75" x14ac:dyDescent="0.25">
      <c r="A1507" s="42" t="s">
        <v>766</v>
      </c>
      <c r="B1507" s="17"/>
      <c r="C1507" s="18"/>
    </row>
    <row r="1508" spans="1:3" ht="15.75" x14ac:dyDescent="0.25">
      <c r="A1508" s="16" t="s">
        <v>9</v>
      </c>
      <c r="B1508" s="16" t="s">
        <v>10</v>
      </c>
      <c r="C1508" s="50" t="s">
        <v>11</v>
      </c>
    </row>
    <row r="1509" spans="1:3" x14ac:dyDescent="0.25">
      <c r="A1509" t="s">
        <v>638</v>
      </c>
      <c r="B1509" t="s">
        <v>3278</v>
      </c>
      <c r="C1509" s="4">
        <v>49.95</v>
      </c>
    </row>
    <row r="1510" spans="1:3" x14ac:dyDescent="0.25">
      <c r="A1510" t="s">
        <v>67</v>
      </c>
      <c r="B1510" t="s">
        <v>3151</v>
      </c>
      <c r="C1510" s="4">
        <v>29.95</v>
      </c>
    </row>
    <row r="1511" spans="1:3" x14ac:dyDescent="0.25">
      <c r="A1511" t="s">
        <v>68</v>
      </c>
      <c r="B1511" t="s">
        <v>3152</v>
      </c>
      <c r="C1511" s="4">
        <v>29.95</v>
      </c>
    </row>
    <row r="1512" spans="1:3" x14ac:dyDescent="0.25">
      <c r="A1512" t="s">
        <v>767</v>
      </c>
      <c r="B1512" t="s">
        <v>3153</v>
      </c>
      <c r="C1512" s="4">
        <v>29.95</v>
      </c>
    </row>
    <row r="1513" spans="1:3" x14ac:dyDescent="0.25">
      <c r="A1513" t="s">
        <v>768</v>
      </c>
      <c r="B1513" t="s">
        <v>3302</v>
      </c>
      <c r="C1513" s="4">
        <v>89.95</v>
      </c>
    </row>
    <row r="1514" spans="1:3" x14ac:dyDescent="0.25">
      <c r="A1514" t="s">
        <v>769</v>
      </c>
      <c r="B1514" t="s">
        <v>3172</v>
      </c>
      <c r="C1514" s="4">
        <v>85.95</v>
      </c>
    </row>
    <row r="1515" spans="1:3" x14ac:dyDescent="0.25">
      <c r="A1515" t="s">
        <v>770</v>
      </c>
      <c r="B1515" t="s">
        <v>3127</v>
      </c>
      <c r="C1515" s="4">
        <v>13.95</v>
      </c>
    </row>
    <row r="1516" spans="1:3" x14ac:dyDescent="0.25">
      <c r="A1516" t="s">
        <v>771</v>
      </c>
      <c r="B1516" t="s">
        <v>3129</v>
      </c>
      <c r="C1516" s="4">
        <v>75.95</v>
      </c>
    </row>
    <row r="1517" spans="1:3" x14ac:dyDescent="0.25">
      <c r="A1517" t="s">
        <v>772</v>
      </c>
      <c r="B1517" t="s">
        <v>3131</v>
      </c>
      <c r="C1517" s="4">
        <v>39.950000000000003</v>
      </c>
    </row>
    <row r="1518" spans="1:3" x14ac:dyDescent="0.25">
      <c r="A1518" t="s">
        <v>773</v>
      </c>
      <c r="B1518" t="s">
        <v>3158</v>
      </c>
      <c r="C1518" s="4">
        <v>56.95</v>
      </c>
    </row>
    <row r="1519" spans="1:3" x14ac:dyDescent="0.25">
      <c r="A1519" t="s">
        <v>774</v>
      </c>
      <c r="B1519" t="s">
        <v>3201</v>
      </c>
      <c r="C1519" s="4">
        <v>18.95</v>
      </c>
    </row>
    <row r="1520" spans="1:3" x14ac:dyDescent="0.25">
      <c r="A1520" t="s">
        <v>775</v>
      </c>
      <c r="B1520" t="s">
        <v>3169</v>
      </c>
      <c r="C1520" s="4">
        <v>20.95</v>
      </c>
    </row>
    <row r="1521" spans="1:6" x14ac:dyDescent="0.25">
      <c r="A1521" t="s">
        <v>776</v>
      </c>
      <c r="B1521" t="s">
        <v>3303</v>
      </c>
      <c r="C1521" s="4">
        <v>15.95</v>
      </c>
    </row>
    <row r="1522" spans="1:6" x14ac:dyDescent="0.25">
      <c r="A1522" t="s">
        <v>777</v>
      </c>
      <c r="B1522" t="s">
        <v>3304</v>
      </c>
      <c r="C1522" s="4">
        <v>15.95</v>
      </c>
    </row>
    <row r="1523" spans="1:6" x14ac:dyDescent="0.25">
      <c r="A1523" t="s">
        <v>778</v>
      </c>
      <c r="B1523" t="s">
        <v>3248</v>
      </c>
      <c r="C1523" s="4">
        <v>22.95</v>
      </c>
    </row>
    <row r="1524" spans="1:6" x14ac:dyDescent="0.25">
      <c r="A1524" t="s">
        <v>779</v>
      </c>
      <c r="B1524" t="s">
        <v>3208</v>
      </c>
      <c r="C1524" s="4">
        <v>13.95</v>
      </c>
    </row>
    <row r="1525" spans="1:6" x14ac:dyDescent="0.25">
      <c r="A1525" t="s">
        <v>54</v>
      </c>
      <c r="B1525" t="s">
        <v>3142</v>
      </c>
      <c r="C1525" s="4">
        <v>99.95</v>
      </c>
    </row>
    <row r="1526" spans="1:6" s="13" customFormat="1" x14ac:dyDescent="0.25">
      <c r="A1526" s="12" t="s">
        <v>780</v>
      </c>
      <c r="C1526" s="14"/>
      <c r="D1526" s="15"/>
      <c r="E1526" s="15"/>
      <c r="F1526" s="15"/>
    </row>
  </sheetData>
  <conditionalFormatting sqref="A1342">
    <cfRule type="containsText" dxfId="1" priority="1" operator="containsText" text=" ">
      <formula>NOT(ISERROR(SEARCH(" ",A1342)))</formula>
    </cfRule>
    <cfRule type="duplicateValues" dxfId="0" priority="2"/>
  </conditionalFormatting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560"/>
  <sheetViews>
    <sheetView workbookViewId="0"/>
  </sheetViews>
  <sheetFormatPr defaultRowHeight="15" x14ac:dyDescent="0.25"/>
  <cols>
    <col min="1" max="1" width="33.140625" customWidth="1"/>
    <col min="2" max="2" width="98.5703125" bestFit="1" customWidth="1"/>
    <col min="3" max="3" width="10.5703125" style="6" bestFit="1" customWidth="1"/>
    <col min="4" max="6" width="9.140625" style="3"/>
    <col min="7" max="9" width="9.140625" style="2"/>
  </cols>
  <sheetData>
    <row r="1" spans="1:3" ht="15.75" x14ac:dyDescent="0.25">
      <c r="A1" s="19" t="s">
        <v>781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782</v>
      </c>
      <c r="B3" t="s">
        <v>3621</v>
      </c>
      <c r="C3" s="4">
        <v>36.950000000000003</v>
      </c>
    </row>
    <row r="4" spans="1:3" x14ac:dyDescent="0.25">
      <c r="A4" t="s">
        <v>783</v>
      </c>
      <c r="B4" t="s">
        <v>3622</v>
      </c>
      <c r="C4" s="4">
        <v>18.95</v>
      </c>
    </row>
    <row r="5" spans="1:3" x14ac:dyDescent="0.25">
      <c r="A5" t="s">
        <v>784</v>
      </c>
      <c r="B5" t="s">
        <v>3104</v>
      </c>
      <c r="C5" s="4">
        <v>28.95</v>
      </c>
    </row>
    <row r="6" spans="1:3" x14ac:dyDescent="0.25">
      <c r="A6" t="s">
        <v>785</v>
      </c>
      <c r="B6" t="s">
        <v>3154</v>
      </c>
      <c r="C6" s="4">
        <v>43.95</v>
      </c>
    </row>
    <row r="7" spans="1:3" x14ac:dyDescent="0.25">
      <c r="A7" t="s">
        <v>786</v>
      </c>
      <c r="B7" t="s">
        <v>3122</v>
      </c>
      <c r="C7" s="4">
        <v>49.95</v>
      </c>
    </row>
    <row r="8" spans="1:3" x14ac:dyDescent="0.25">
      <c r="A8" t="s">
        <v>787</v>
      </c>
      <c r="B8" t="s">
        <v>3107</v>
      </c>
      <c r="C8" s="4">
        <v>11.95</v>
      </c>
    </row>
    <row r="9" spans="1:3" x14ac:dyDescent="0.25">
      <c r="A9" t="s">
        <v>788</v>
      </c>
      <c r="B9" t="s">
        <v>3172</v>
      </c>
      <c r="C9" s="4">
        <v>113.95</v>
      </c>
    </row>
    <row r="10" spans="1:3" x14ac:dyDescent="0.25">
      <c r="A10" t="s">
        <v>789</v>
      </c>
      <c r="B10" t="s">
        <v>3190</v>
      </c>
      <c r="C10" s="4">
        <v>9.9499999999999993</v>
      </c>
    </row>
    <row r="11" spans="1:3" x14ac:dyDescent="0.25">
      <c r="A11" t="s">
        <v>790</v>
      </c>
      <c r="B11" t="s">
        <v>3129</v>
      </c>
      <c r="C11" s="4">
        <v>17.95</v>
      </c>
    </row>
    <row r="12" spans="1:3" x14ac:dyDescent="0.25">
      <c r="A12" t="s">
        <v>791</v>
      </c>
      <c r="B12" t="s">
        <v>3131</v>
      </c>
      <c r="C12" s="4">
        <v>17.95</v>
      </c>
    </row>
    <row r="13" spans="1:3" x14ac:dyDescent="0.25">
      <c r="A13" t="s">
        <v>792</v>
      </c>
      <c r="B13" t="s">
        <v>3158</v>
      </c>
      <c r="C13" s="4">
        <v>17.95</v>
      </c>
    </row>
    <row r="14" spans="1:3" x14ac:dyDescent="0.25">
      <c r="A14" t="s">
        <v>793</v>
      </c>
      <c r="B14" t="s">
        <v>3254</v>
      </c>
      <c r="C14" s="4">
        <v>9.9499999999999993</v>
      </c>
    </row>
    <row r="15" spans="1:3" x14ac:dyDescent="0.25">
      <c r="A15" t="s">
        <v>794</v>
      </c>
      <c r="B15" t="s">
        <v>3209</v>
      </c>
      <c r="C15" s="4">
        <v>9.9499999999999993</v>
      </c>
    </row>
    <row r="16" spans="1:3" x14ac:dyDescent="0.25">
      <c r="A16" t="s">
        <v>795</v>
      </c>
      <c r="B16" t="s">
        <v>3167</v>
      </c>
      <c r="C16" s="4">
        <v>13.95</v>
      </c>
    </row>
    <row r="17" spans="1:3" x14ac:dyDescent="0.25">
      <c r="A17" t="s">
        <v>796</v>
      </c>
      <c r="B17" t="s">
        <v>3114</v>
      </c>
      <c r="C17" s="4">
        <v>9.9499999999999993</v>
      </c>
    </row>
    <row r="18" spans="1:3" x14ac:dyDescent="0.25">
      <c r="A18" t="s">
        <v>797</v>
      </c>
      <c r="B18" t="s">
        <v>3201</v>
      </c>
      <c r="C18" s="4">
        <v>17.95</v>
      </c>
    </row>
    <row r="19" spans="1:3" x14ac:dyDescent="0.25">
      <c r="A19" t="s">
        <v>798</v>
      </c>
      <c r="B19" t="s">
        <v>3165</v>
      </c>
      <c r="C19" s="4">
        <v>11.95</v>
      </c>
    </row>
    <row r="20" spans="1:3" x14ac:dyDescent="0.25">
      <c r="A20" t="s">
        <v>799</v>
      </c>
      <c r="B20" t="s">
        <v>3141</v>
      </c>
      <c r="C20" s="4">
        <v>9.9499999999999993</v>
      </c>
    </row>
    <row r="21" spans="1:3" x14ac:dyDescent="0.25">
      <c r="A21" t="s">
        <v>54</v>
      </c>
      <c r="B21" t="s">
        <v>3142</v>
      </c>
      <c r="C21" s="4">
        <v>99.95</v>
      </c>
    </row>
    <row r="22" spans="1:3" ht="15.75" x14ac:dyDescent="0.25">
      <c r="A22" s="19" t="s">
        <v>800</v>
      </c>
      <c r="B22" s="17"/>
      <c r="C22" s="18"/>
    </row>
    <row r="23" spans="1:3" ht="15.75" x14ac:dyDescent="0.25">
      <c r="A23" s="16" t="s">
        <v>9</v>
      </c>
      <c r="B23" s="16" t="s">
        <v>10</v>
      </c>
      <c r="C23" s="50" t="s">
        <v>11</v>
      </c>
    </row>
    <row r="24" spans="1:3" x14ac:dyDescent="0.25">
      <c r="A24" t="s">
        <v>782</v>
      </c>
      <c r="B24" t="s">
        <v>3621</v>
      </c>
      <c r="C24" s="4">
        <v>36.950000000000003</v>
      </c>
    </row>
    <row r="25" spans="1:3" x14ac:dyDescent="0.25">
      <c r="A25" t="s">
        <v>801</v>
      </c>
      <c r="B25" t="s">
        <v>3623</v>
      </c>
      <c r="C25" s="4">
        <v>49.95</v>
      </c>
    </row>
    <row r="26" spans="1:3" x14ac:dyDescent="0.25">
      <c r="A26" t="s">
        <v>802</v>
      </c>
      <c r="B26" t="s">
        <v>3104</v>
      </c>
      <c r="C26" s="4">
        <v>132.94999999999999</v>
      </c>
    </row>
    <row r="27" spans="1:3" x14ac:dyDescent="0.25">
      <c r="A27" t="s">
        <v>803</v>
      </c>
      <c r="B27" t="s">
        <v>3154</v>
      </c>
      <c r="C27" s="4">
        <v>94.95</v>
      </c>
    </row>
    <row r="28" spans="1:3" x14ac:dyDescent="0.25">
      <c r="A28" t="s">
        <v>804</v>
      </c>
      <c r="B28" t="s">
        <v>3507</v>
      </c>
      <c r="C28" s="4">
        <v>11.95</v>
      </c>
    </row>
    <row r="29" spans="1:3" x14ac:dyDescent="0.25">
      <c r="A29" t="s">
        <v>805</v>
      </c>
      <c r="B29" t="s">
        <v>3624</v>
      </c>
      <c r="C29" s="4">
        <v>99.95</v>
      </c>
    </row>
    <row r="30" spans="1:3" x14ac:dyDescent="0.25">
      <c r="A30" t="s">
        <v>806</v>
      </c>
      <c r="B30" t="s">
        <v>3107</v>
      </c>
      <c r="C30" s="4">
        <v>18.95</v>
      </c>
    </row>
    <row r="31" spans="1:3" x14ac:dyDescent="0.25">
      <c r="A31" t="s">
        <v>807</v>
      </c>
      <c r="B31" t="s">
        <v>3236</v>
      </c>
      <c r="C31" s="4">
        <v>94.95</v>
      </c>
    </row>
    <row r="32" spans="1:3" x14ac:dyDescent="0.25">
      <c r="A32" t="s">
        <v>808</v>
      </c>
      <c r="B32" t="s">
        <v>3625</v>
      </c>
      <c r="C32" s="4">
        <v>94.95</v>
      </c>
    </row>
    <row r="33" spans="1:3" x14ac:dyDescent="0.25">
      <c r="A33" t="s">
        <v>809</v>
      </c>
      <c r="B33" t="s">
        <v>3626</v>
      </c>
      <c r="C33" s="4">
        <v>26.95</v>
      </c>
    </row>
    <row r="34" spans="1:3" x14ac:dyDescent="0.25">
      <c r="A34" t="s">
        <v>810</v>
      </c>
      <c r="B34" t="s">
        <v>3500</v>
      </c>
      <c r="C34" s="4">
        <v>19.95</v>
      </c>
    </row>
    <row r="35" spans="1:3" x14ac:dyDescent="0.25">
      <c r="A35" t="s">
        <v>811</v>
      </c>
      <c r="B35" t="s">
        <v>3127</v>
      </c>
      <c r="C35" s="4">
        <v>18.95</v>
      </c>
    </row>
    <row r="36" spans="1:3" x14ac:dyDescent="0.25">
      <c r="A36" t="s">
        <v>812</v>
      </c>
      <c r="B36" t="s">
        <v>3511</v>
      </c>
      <c r="C36" s="4">
        <v>43.95</v>
      </c>
    </row>
    <row r="37" spans="1:3" x14ac:dyDescent="0.25">
      <c r="A37" t="s">
        <v>813</v>
      </c>
      <c r="B37" t="s">
        <v>3512</v>
      </c>
      <c r="C37" s="4">
        <v>37.950000000000003</v>
      </c>
    </row>
    <row r="38" spans="1:3" x14ac:dyDescent="0.25">
      <c r="A38" t="s">
        <v>814</v>
      </c>
      <c r="B38" t="s">
        <v>3241</v>
      </c>
      <c r="C38" s="4">
        <v>26.95</v>
      </c>
    </row>
    <row r="39" spans="1:3" x14ac:dyDescent="0.25">
      <c r="A39" t="s">
        <v>815</v>
      </c>
      <c r="B39" t="s">
        <v>3513</v>
      </c>
      <c r="C39" s="4">
        <v>28.95</v>
      </c>
    </row>
    <row r="40" spans="1:3" x14ac:dyDescent="0.25">
      <c r="A40" t="s">
        <v>816</v>
      </c>
      <c r="B40" t="s">
        <v>3254</v>
      </c>
      <c r="C40" s="4">
        <v>13.95</v>
      </c>
    </row>
    <row r="41" spans="1:3" x14ac:dyDescent="0.25">
      <c r="A41" t="s">
        <v>817</v>
      </c>
      <c r="B41" t="s">
        <v>3114</v>
      </c>
      <c r="C41" s="4">
        <v>9.9499999999999993</v>
      </c>
    </row>
    <row r="42" spans="1:3" x14ac:dyDescent="0.25">
      <c r="A42" t="s">
        <v>818</v>
      </c>
      <c r="B42" t="s">
        <v>3248</v>
      </c>
      <c r="C42" s="4">
        <v>17.95</v>
      </c>
    </row>
    <row r="43" spans="1:3" x14ac:dyDescent="0.25">
      <c r="A43" t="s">
        <v>819</v>
      </c>
      <c r="B43" t="s">
        <v>3201</v>
      </c>
      <c r="C43" s="4">
        <v>9.9499999999999993</v>
      </c>
    </row>
    <row r="44" spans="1:3" x14ac:dyDescent="0.25">
      <c r="A44" t="s">
        <v>820</v>
      </c>
      <c r="B44" t="s">
        <v>3208</v>
      </c>
      <c r="C44" s="4">
        <v>17.95</v>
      </c>
    </row>
    <row r="45" spans="1:3" x14ac:dyDescent="0.25">
      <c r="A45" t="s">
        <v>821</v>
      </c>
      <c r="B45" t="s">
        <v>3209</v>
      </c>
      <c r="C45" s="4">
        <v>9.9499999999999993</v>
      </c>
    </row>
    <row r="46" spans="1:3" x14ac:dyDescent="0.25">
      <c r="A46" t="s">
        <v>822</v>
      </c>
      <c r="B46" t="s">
        <v>3141</v>
      </c>
      <c r="C46" s="4">
        <v>18.95</v>
      </c>
    </row>
    <row r="47" spans="1:3" x14ac:dyDescent="0.25">
      <c r="A47" t="s">
        <v>54</v>
      </c>
      <c r="B47" t="s">
        <v>3142</v>
      </c>
      <c r="C47" s="4">
        <v>99.95</v>
      </c>
    </row>
    <row r="48" spans="1:3" ht="15.75" x14ac:dyDescent="0.25">
      <c r="A48" s="19" t="s">
        <v>823</v>
      </c>
      <c r="B48" s="17"/>
      <c r="C48" s="18"/>
    </row>
    <row r="49" spans="1:3" ht="15.75" x14ac:dyDescent="0.25">
      <c r="A49" s="16" t="s">
        <v>9</v>
      </c>
      <c r="B49" s="16" t="s">
        <v>10</v>
      </c>
      <c r="C49" s="50" t="s">
        <v>11</v>
      </c>
    </row>
    <row r="50" spans="1:3" x14ac:dyDescent="0.25">
      <c r="A50" t="s">
        <v>824</v>
      </c>
      <c r="B50" t="s">
        <v>3627</v>
      </c>
      <c r="C50" s="4">
        <v>37.950000000000003</v>
      </c>
    </row>
    <row r="51" spans="1:3" x14ac:dyDescent="0.25">
      <c r="A51" t="s">
        <v>825</v>
      </c>
      <c r="B51" t="s">
        <v>3628</v>
      </c>
      <c r="C51" s="4">
        <v>18.95</v>
      </c>
    </row>
    <row r="52" spans="1:3" x14ac:dyDescent="0.25">
      <c r="A52" t="s">
        <v>826</v>
      </c>
      <c r="B52" t="s">
        <v>3104</v>
      </c>
      <c r="C52" s="4">
        <v>18.95</v>
      </c>
    </row>
    <row r="53" spans="1:3" x14ac:dyDescent="0.25">
      <c r="A53" t="s">
        <v>827</v>
      </c>
      <c r="B53" t="s">
        <v>3154</v>
      </c>
      <c r="C53" s="4">
        <v>18.95</v>
      </c>
    </row>
    <row r="54" spans="1:3" x14ac:dyDescent="0.25">
      <c r="A54" t="s">
        <v>828</v>
      </c>
      <c r="B54" t="s">
        <v>3629</v>
      </c>
      <c r="C54" s="4">
        <v>379.95</v>
      </c>
    </row>
    <row r="55" spans="1:3" x14ac:dyDescent="0.25">
      <c r="A55" t="s">
        <v>829</v>
      </c>
      <c r="B55" t="s">
        <v>3630</v>
      </c>
      <c r="C55" s="4">
        <v>246.95</v>
      </c>
    </row>
    <row r="56" spans="1:3" x14ac:dyDescent="0.25">
      <c r="A56" t="s">
        <v>830</v>
      </c>
      <c r="B56" t="s">
        <v>3107</v>
      </c>
      <c r="C56" s="4">
        <v>28.95</v>
      </c>
    </row>
    <row r="57" spans="1:3" x14ac:dyDescent="0.25">
      <c r="A57" t="s">
        <v>831</v>
      </c>
      <c r="B57" t="s">
        <v>3172</v>
      </c>
      <c r="C57" s="4">
        <v>34.950000000000003</v>
      </c>
    </row>
    <row r="58" spans="1:3" x14ac:dyDescent="0.25">
      <c r="A58" t="s">
        <v>832</v>
      </c>
      <c r="B58" t="s">
        <v>3190</v>
      </c>
      <c r="C58" s="4">
        <v>17.95</v>
      </c>
    </row>
    <row r="59" spans="1:3" x14ac:dyDescent="0.25">
      <c r="A59" t="s">
        <v>833</v>
      </c>
      <c r="B59" t="s">
        <v>3129</v>
      </c>
      <c r="C59" s="4">
        <v>37.950000000000003</v>
      </c>
    </row>
    <row r="60" spans="1:3" x14ac:dyDescent="0.25">
      <c r="A60" t="s">
        <v>834</v>
      </c>
      <c r="B60" t="s">
        <v>3158</v>
      </c>
      <c r="C60" s="4">
        <v>17.95</v>
      </c>
    </row>
    <row r="61" spans="1:3" x14ac:dyDescent="0.25">
      <c r="A61" t="s">
        <v>835</v>
      </c>
      <c r="B61" t="s">
        <v>3254</v>
      </c>
      <c r="C61" s="4">
        <v>9.9499999999999993</v>
      </c>
    </row>
    <row r="62" spans="1:3" x14ac:dyDescent="0.25">
      <c r="A62" t="s">
        <v>836</v>
      </c>
      <c r="B62" t="s">
        <v>3135</v>
      </c>
      <c r="C62" s="4">
        <v>5.95</v>
      </c>
    </row>
    <row r="63" spans="1:3" x14ac:dyDescent="0.25">
      <c r="A63" t="s">
        <v>837</v>
      </c>
      <c r="B63" t="s">
        <v>3136</v>
      </c>
      <c r="C63" s="4">
        <v>5.95</v>
      </c>
    </row>
    <row r="64" spans="1:3" x14ac:dyDescent="0.25">
      <c r="A64" t="s">
        <v>838</v>
      </c>
      <c r="B64" t="s">
        <v>3165</v>
      </c>
      <c r="C64" s="4">
        <v>11.95</v>
      </c>
    </row>
    <row r="65" spans="1:3" x14ac:dyDescent="0.25">
      <c r="A65" t="s">
        <v>839</v>
      </c>
      <c r="B65" t="s">
        <v>3112</v>
      </c>
      <c r="C65" s="4">
        <v>9.9499999999999993</v>
      </c>
    </row>
    <row r="66" spans="1:3" x14ac:dyDescent="0.25">
      <c r="A66" t="s">
        <v>840</v>
      </c>
      <c r="B66" t="s">
        <v>3141</v>
      </c>
      <c r="C66" s="4">
        <v>9.9499999999999993</v>
      </c>
    </row>
    <row r="67" spans="1:3" x14ac:dyDescent="0.25">
      <c r="A67" t="s">
        <v>54</v>
      </c>
      <c r="B67" t="s">
        <v>3142</v>
      </c>
      <c r="C67" s="4">
        <v>99.95</v>
      </c>
    </row>
    <row r="68" spans="1:3" ht="15.75" x14ac:dyDescent="0.25">
      <c r="A68" s="19" t="s">
        <v>841</v>
      </c>
      <c r="B68" s="17"/>
      <c r="C68" s="18"/>
    </row>
    <row r="69" spans="1:3" ht="15.75" x14ac:dyDescent="0.25">
      <c r="A69" s="16" t="s">
        <v>9</v>
      </c>
      <c r="B69" s="16" t="s">
        <v>10</v>
      </c>
      <c r="C69" s="50" t="s">
        <v>11</v>
      </c>
    </row>
    <row r="70" spans="1:3" x14ac:dyDescent="0.25">
      <c r="A70" t="s">
        <v>824</v>
      </c>
      <c r="B70" t="s">
        <v>3627</v>
      </c>
      <c r="C70" s="4">
        <v>37.950000000000003</v>
      </c>
    </row>
    <row r="71" spans="1:3" x14ac:dyDescent="0.25">
      <c r="A71" t="s">
        <v>842</v>
      </c>
      <c r="B71" t="s">
        <v>3631</v>
      </c>
      <c r="C71" s="4">
        <v>18.95</v>
      </c>
    </row>
    <row r="72" spans="1:3" x14ac:dyDescent="0.25">
      <c r="A72" t="s">
        <v>843</v>
      </c>
      <c r="B72" t="s">
        <v>3104</v>
      </c>
      <c r="C72" s="4">
        <v>94.95</v>
      </c>
    </row>
    <row r="73" spans="1:3" x14ac:dyDescent="0.25">
      <c r="A73" t="s">
        <v>844</v>
      </c>
      <c r="B73" t="s">
        <v>3154</v>
      </c>
      <c r="C73" s="4">
        <v>37.950000000000003</v>
      </c>
    </row>
    <row r="74" spans="1:3" x14ac:dyDescent="0.25">
      <c r="A74" s="6" t="s">
        <v>845</v>
      </c>
      <c r="B74" t="s">
        <v>3632</v>
      </c>
      <c r="C74" s="4">
        <v>49.95</v>
      </c>
    </row>
    <row r="75" spans="1:3" x14ac:dyDescent="0.25">
      <c r="A75" t="s">
        <v>846</v>
      </c>
      <c r="B75" t="s">
        <v>3107</v>
      </c>
      <c r="C75" s="4">
        <v>28.95</v>
      </c>
    </row>
    <row r="76" spans="1:3" x14ac:dyDescent="0.25">
      <c r="A76" t="s">
        <v>847</v>
      </c>
      <c r="B76" t="s">
        <v>3172</v>
      </c>
      <c r="C76" s="4">
        <v>123.95</v>
      </c>
    </row>
    <row r="77" spans="1:3" x14ac:dyDescent="0.25">
      <c r="A77" t="s">
        <v>848</v>
      </c>
      <c r="B77" t="s">
        <v>3220</v>
      </c>
      <c r="C77" s="4">
        <v>18.95</v>
      </c>
    </row>
    <row r="78" spans="1:3" x14ac:dyDescent="0.25">
      <c r="A78" t="s">
        <v>849</v>
      </c>
      <c r="B78" t="s">
        <v>3127</v>
      </c>
      <c r="C78" s="4">
        <v>15.95</v>
      </c>
    </row>
    <row r="79" spans="1:3" x14ac:dyDescent="0.25">
      <c r="A79" t="s">
        <v>850</v>
      </c>
      <c r="B79" t="s">
        <v>3129</v>
      </c>
      <c r="C79" s="4">
        <v>94.95</v>
      </c>
    </row>
    <row r="80" spans="1:3" x14ac:dyDescent="0.25">
      <c r="A80" t="s">
        <v>851</v>
      </c>
      <c r="B80" t="s">
        <v>3131</v>
      </c>
      <c r="C80" s="4">
        <v>20.95</v>
      </c>
    </row>
    <row r="81" spans="1:3" x14ac:dyDescent="0.25">
      <c r="A81" t="s">
        <v>852</v>
      </c>
      <c r="B81" t="s">
        <v>3158</v>
      </c>
      <c r="C81" s="4">
        <v>94.95</v>
      </c>
    </row>
    <row r="82" spans="1:3" x14ac:dyDescent="0.25">
      <c r="A82" t="s">
        <v>853</v>
      </c>
      <c r="B82" t="s">
        <v>3254</v>
      </c>
      <c r="C82" s="4">
        <v>37.950000000000003</v>
      </c>
    </row>
    <row r="83" spans="1:3" x14ac:dyDescent="0.25">
      <c r="A83" t="s">
        <v>854</v>
      </c>
      <c r="B83" t="s">
        <v>3135</v>
      </c>
      <c r="C83" s="4">
        <v>13.95</v>
      </c>
    </row>
    <row r="84" spans="1:3" x14ac:dyDescent="0.25">
      <c r="A84" t="s">
        <v>855</v>
      </c>
      <c r="B84" t="s">
        <v>3136</v>
      </c>
      <c r="C84" s="4">
        <v>13.95</v>
      </c>
    </row>
    <row r="85" spans="1:3" x14ac:dyDescent="0.25">
      <c r="A85" t="s">
        <v>856</v>
      </c>
      <c r="B85" t="s">
        <v>3201</v>
      </c>
      <c r="C85" s="4">
        <v>11.95</v>
      </c>
    </row>
    <row r="86" spans="1:3" x14ac:dyDescent="0.25">
      <c r="A86" t="s">
        <v>857</v>
      </c>
      <c r="B86" t="s">
        <v>3633</v>
      </c>
      <c r="C86" s="4">
        <v>13.95</v>
      </c>
    </row>
    <row r="87" spans="1:3" x14ac:dyDescent="0.25">
      <c r="A87" t="s">
        <v>858</v>
      </c>
      <c r="B87" t="s">
        <v>3174</v>
      </c>
      <c r="C87" s="4">
        <v>22.95</v>
      </c>
    </row>
    <row r="88" spans="1:3" x14ac:dyDescent="0.25">
      <c r="A88" t="s">
        <v>859</v>
      </c>
      <c r="B88" t="s">
        <v>3141</v>
      </c>
      <c r="C88" s="4">
        <v>9.9499999999999993</v>
      </c>
    </row>
    <row r="89" spans="1:3" x14ac:dyDescent="0.25">
      <c r="A89" t="s">
        <v>54</v>
      </c>
      <c r="B89" t="s">
        <v>3142</v>
      </c>
      <c r="C89" s="4">
        <v>99.95</v>
      </c>
    </row>
    <row r="90" spans="1:3" ht="15.75" x14ac:dyDescent="0.25">
      <c r="A90" s="19" t="s">
        <v>860</v>
      </c>
      <c r="B90" s="17"/>
      <c r="C90" s="18"/>
    </row>
    <row r="91" spans="1:3" ht="15.75" x14ac:dyDescent="0.25">
      <c r="A91" s="16" t="s">
        <v>9</v>
      </c>
      <c r="B91" s="16" t="s">
        <v>10</v>
      </c>
      <c r="C91" s="50" t="s">
        <v>11</v>
      </c>
    </row>
    <row r="92" spans="1:3" x14ac:dyDescent="0.25">
      <c r="A92" t="s">
        <v>861</v>
      </c>
      <c r="B92" t="s">
        <v>3313</v>
      </c>
      <c r="C92" s="4">
        <v>53.95</v>
      </c>
    </row>
    <row r="93" spans="1:3" x14ac:dyDescent="0.25">
      <c r="A93" t="s">
        <v>862</v>
      </c>
      <c r="B93" t="s">
        <v>3258</v>
      </c>
      <c r="C93" s="4">
        <v>37.950000000000003</v>
      </c>
    </row>
    <row r="94" spans="1:3" x14ac:dyDescent="0.25">
      <c r="A94" t="s">
        <v>863</v>
      </c>
      <c r="B94" t="s">
        <v>3634</v>
      </c>
      <c r="C94" s="4">
        <v>29.95</v>
      </c>
    </row>
    <row r="95" spans="1:3" x14ac:dyDescent="0.25">
      <c r="A95" t="s">
        <v>845</v>
      </c>
      <c r="B95" t="s">
        <v>3632</v>
      </c>
      <c r="C95" s="4">
        <v>49.95</v>
      </c>
    </row>
    <row r="96" spans="1:3" x14ac:dyDescent="0.25">
      <c r="A96" t="s">
        <v>864</v>
      </c>
      <c r="B96" t="s">
        <v>3107</v>
      </c>
      <c r="C96" s="4">
        <v>22.95</v>
      </c>
    </row>
    <row r="97" spans="1:3" x14ac:dyDescent="0.25">
      <c r="A97" t="s">
        <v>865</v>
      </c>
      <c r="B97" t="s">
        <v>3635</v>
      </c>
      <c r="C97" s="4">
        <v>79.95</v>
      </c>
    </row>
    <row r="98" spans="1:3" x14ac:dyDescent="0.25">
      <c r="A98" t="s">
        <v>866</v>
      </c>
      <c r="B98" t="s">
        <v>3636</v>
      </c>
      <c r="C98" s="4">
        <v>79.95</v>
      </c>
    </row>
    <row r="99" spans="1:3" x14ac:dyDescent="0.25">
      <c r="A99" t="s">
        <v>867</v>
      </c>
      <c r="B99" t="s">
        <v>3637</v>
      </c>
      <c r="C99" s="4">
        <v>53.95</v>
      </c>
    </row>
    <row r="100" spans="1:3" x14ac:dyDescent="0.25">
      <c r="A100" t="s">
        <v>868</v>
      </c>
      <c r="B100" t="s">
        <v>3638</v>
      </c>
      <c r="C100" s="4">
        <v>62.95</v>
      </c>
    </row>
    <row r="101" spans="1:3" x14ac:dyDescent="0.25">
      <c r="A101" t="s">
        <v>869</v>
      </c>
      <c r="B101" t="s">
        <v>3127</v>
      </c>
      <c r="C101" s="4">
        <v>15.95</v>
      </c>
    </row>
    <row r="102" spans="1:3" x14ac:dyDescent="0.25">
      <c r="A102" t="s">
        <v>870</v>
      </c>
      <c r="B102" t="s">
        <v>3639</v>
      </c>
      <c r="C102" s="4">
        <v>34.950000000000003</v>
      </c>
    </row>
    <row r="103" spans="1:3" x14ac:dyDescent="0.25">
      <c r="A103" t="s">
        <v>871</v>
      </c>
      <c r="B103" t="s">
        <v>3640</v>
      </c>
      <c r="C103" s="4">
        <v>70.95</v>
      </c>
    </row>
    <row r="104" spans="1:3" x14ac:dyDescent="0.25">
      <c r="A104" t="s">
        <v>872</v>
      </c>
      <c r="B104" t="s">
        <v>3641</v>
      </c>
      <c r="C104" s="4">
        <v>18.95</v>
      </c>
    </row>
    <row r="105" spans="1:3" x14ac:dyDescent="0.25">
      <c r="A105" t="s">
        <v>873</v>
      </c>
      <c r="B105" t="s">
        <v>3642</v>
      </c>
      <c r="C105" s="4">
        <v>18.95</v>
      </c>
    </row>
    <row r="106" spans="1:3" x14ac:dyDescent="0.25">
      <c r="A106" t="s">
        <v>874</v>
      </c>
      <c r="B106" t="s">
        <v>3643</v>
      </c>
      <c r="C106" s="4">
        <v>37.950000000000003</v>
      </c>
    </row>
    <row r="107" spans="1:3" x14ac:dyDescent="0.25">
      <c r="A107" t="s">
        <v>875</v>
      </c>
      <c r="B107" t="s">
        <v>3644</v>
      </c>
      <c r="C107" s="4">
        <v>37.950000000000003</v>
      </c>
    </row>
    <row r="108" spans="1:3" x14ac:dyDescent="0.25">
      <c r="A108" t="s">
        <v>876</v>
      </c>
      <c r="B108" t="s">
        <v>3645</v>
      </c>
      <c r="C108" s="4">
        <v>18.95</v>
      </c>
    </row>
    <row r="109" spans="1:3" x14ac:dyDescent="0.25">
      <c r="A109" t="s">
        <v>877</v>
      </c>
      <c r="B109" t="s">
        <v>3646</v>
      </c>
      <c r="C109" s="4">
        <v>18.95</v>
      </c>
    </row>
    <row r="110" spans="1:3" x14ac:dyDescent="0.25">
      <c r="A110" t="s">
        <v>878</v>
      </c>
      <c r="B110" t="s">
        <v>3135</v>
      </c>
      <c r="C110" s="4">
        <v>9.9499999999999993</v>
      </c>
    </row>
    <row r="111" spans="1:3" x14ac:dyDescent="0.25">
      <c r="A111" t="s">
        <v>879</v>
      </c>
      <c r="B111" t="s">
        <v>3136</v>
      </c>
      <c r="C111" s="4">
        <v>9.9499999999999993</v>
      </c>
    </row>
    <row r="112" spans="1:3" x14ac:dyDescent="0.25">
      <c r="A112" t="s">
        <v>880</v>
      </c>
      <c r="B112" t="s">
        <v>3167</v>
      </c>
      <c r="C112" s="4">
        <v>11.95</v>
      </c>
    </row>
    <row r="113" spans="1:3" x14ac:dyDescent="0.25">
      <c r="A113" t="s">
        <v>858</v>
      </c>
      <c r="B113" t="s">
        <v>3174</v>
      </c>
      <c r="C113" s="4">
        <v>22.95</v>
      </c>
    </row>
    <row r="114" spans="1:3" x14ac:dyDescent="0.25">
      <c r="A114" t="s">
        <v>881</v>
      </c>
      <c r="B114" t="s">
        <v>3208</v>
      </c>
      <c r="C114" s="4">
        <v>9.9499999999999993</v>
      </c>
    </row>
    <row r="115" spans="1:3" x14ac:dyDescent="0.25">
      <c r="A115" t="s">
        <v>882</v>
      </c>
      <c r="B115" t="s">
        <v>3201</v>
      </c>
      <c r="C115" s="4">
        <v>18.95</v>
      </c>
    </row>
    <row r="116" spans="1:3" x14ac:dyDescent="0.25">
      <c r="A116" t="s">
        <v>883</v>
      </c>
      <c r="B116" t="s">
        <v>3165</v>
      </c>
      <c r="C116" s="4">
        <v>18.95</v>
      </c>
    </row>
    <row r="117" spans="1:3" x14ac:dyDescent="0.25">
      <c r="A117" t="s">
        <v>884</v>
      </c>
      <c r="B117" t="s">
        <v>3141</v>
      </c>
      <c r="C117" s="4">
        <v>9.9499999999999993</v>
      </c>
    </row>
    <row r="118" spans="1:3" x14ac:dyDescent="0.25">
      <c r="A118" t="s">
        <v>54</v>
      </c>
      <c r="B118" t="s">
        <v>3142</v>
      </c>
      <c r="C118" s="4">
        <v>99.95</v>
      </c>
    </row>
    <row r="119" spans="1:3" ht="15.75" x14ac:dyDescent="0.25">
      <c r="A119" s="42" t="s">
        <v>2664</v>
      </c>
      <c r="B119" s="17"/>
      <c r="C119" s="18"/>
    </row>
    <row r="120" spans="1:3" ht="15.75" x14ac:dyDescent="0.25">
      <c r="A120" s="16" t="s">
        <v>9</v>
      </c>
      <c r="B120" s="16" t="s">
        <v>10</v>
      </c>
      <c r="C120" s="50" t="s">
        <v>11</v>
      </c>
    </row>
    <row r="121" spans="1:3" x14ac:dyDescent="0.25">
      <c r="A121" t="s">
        <v>886</v>
      </c>
      <c r="B121" t="s">
        <v>3647</v>
      </c>
      <c r="C121" s="4">
        <v>49.95</v>
      </c>
    </row>
    <row r="122" spans="1:3" x14ac:dyDescent="0.25">
      <c r="A122" t="s">
        <v>887</v>
      </c>
      <c r="B122" t="s">
        <v>3151</v>
      </c>
      <c r="C122" s="4">
        <v>29.95</v>
      </c>
    </row>
    <row r="123" spans="1:3" x14ac:dyDescent="0.25">
      <c r="A123" t="s">
        <v>888</v>
      </c>
      <c r="B123" t="s">
        <v>3152</v>
      </c>
      <c r="C123" s="4">
        <v>29.95</v>
      </c>
    </row>
    <row r="124" spans="1:3" x14ac:dyDescent="0.25">
      <c r="A124" s="43" t="s">
        <v>889</v>
      </c>
      <c r="B124" t="s">
        <v>3168</v>
      </c>
      <c r="C124" s="4">
        <v>79.95</v>
      </c>
    </row>
    <row r="125" spans="1:3" x14ac:dyDescent="0.25">
      <c r="A125" t="s">
        <v>890</v>
      </c>
      <c r="B125" t="s">
        <v>3154</v>
      </c>
      <c r="C125" s="4">
        <v>294.95</v>
      </c>
    </row>
    <row r="126" spans="1:3" x14ac:dyDescent="0.25">
      <c r="A126" t="s">
        <v>845</v>
      </c>
      <c r="B126" t="s">
        <v>3632</v>
      </c>
      <c r="C126" s="4">
        <v>49.95</v>
      </c>
    </row>
    <row r="127" spans="1:3" x14ac:dyDescent="0.25">
      <c r="A127" t="s">
        <v>891</v>
      </c>
      <c r="B127" t="s">
        <v>3107</v>
      </c>
      <c r="C127" s="4">
        <v>19.95</v>
      </c>
    </row>
    <row r="128" spans="1:3" x14ac:dyDescent="0.25">
      <c r="A128" t="s">
        <v>892</v>
      </c>
      <c r="B128" t="s">
        <v>3172</v>
      </c>
      <c r="C128" s="4">
        <v>99.95</v>
      </c>
    </row>
    <row r="129" spans="1:3" x14ac:dyDescent="0.25">
      <c r="A129" t="s">
        <v>893</v>
      </c>
      <c r="B129" t="s">
        <v>3157</v>
      </c>
      <c r="C129" s="4">
        <v>49.95</v>
      </c>
    </row>
    <row r="130" spans="1:3" x14ac:dyDescent="0.25">
      <c r="A130" t="s">
        <v>894</v>
      </c>
      <c r="B130" t="s">
        <v>3127</v>
      </c>
      <c r="C130" s="4">
        <v>19.95</v>
      </c>
    </row>
    <row r="131" spans="1:3" x14ac:dyDescent="0.25">
      <c r="A131" t="s">
        <v>895</v>
      </c>
      <c r="B131" t="s">
        <v>3129</v>
      </c>
      <c r="C131" s="4">
        <v>55.95</v>
      </c>
    </row>
    <row r="132" spans="1:3" x14ac:dyDescent="0.25">
      <c r="A132" t="s">
        <v>896</v>
      </c>
      <c r="B132" t="s">
        <v>3131</v>
      </c>
      <c r="C132" s="4">
        <v>35.950000000000003</v>
      </c>
    </row>
    <row r="133" spans="1:3" x14ac:dyDescent="0.25">
      <c r="A133" t="s">
        <v>897</v>
      </c>
      <c r="B133" t="s">
        <v>3158</v>
      </c>
      <c r="C133" s="4">
        <v>49.95</v>
      </c>
    </row>
    <row r="134" spans="1:3" x14ac:dyDescent="0.25">
      <c r="A134" t="s">
        <v>898</v>
      </c>
      <c r="B134" t="s">
        <v>3431</v>
      </c>
      <c r="C134" s="4">
        <v>19.95</v>
      </c>
    </row>
    <row r="135" spans="1:3" x14ac:dyDescent="0.25">
      <c r="A135" s="43" t="s">
        <v>2701</v>
      </c>
      <c r="B135" t="s">
        <v>3136</v>
      </c>
      <c r="C135" s="4">
        <v>15.95</v>
      </c>
    </row>
    <row r="136" spans="1:3" x14ac:dyDescent="0.25">
      <c r="A136" t="s">
        <v>2702</v>
      </c>
      <c r="B136" t="s">
        <v>3135</v>
      </c>
      <c r="C136" s="4">
        <v>15.95</v>
      </c>
    </row>
    <row r="137" spans="1:3" x14ac:dyDescent="0.25">
      <c r="A137" t="s">
        <v>899</v>
      </c>
      <c r="B137" t="s">
        <v>3182</v>
      </c>
      <c r="C137" s="4">
        <v>39.950000000000003</v>
      </c>
    </row>
    <row r="138" spans="1:3" x14ac:dyDescent="0.25">
      <c r="A138" t="s">
        <v>2703</v>
      </c>
      <c r="B138" t="s">
        <v>3180</v>
      </c>
      <c r="C138" s="4">
        <v>15.95</v>
      </c>
    </row>
    <row r="139" spans="1:3" x14ac:dyDescent="0.25">
      <c r="A139" t="s">
        <v>900</v>
      </c>
      <c r="B139" t="s">
        <v>3114</v>
      </c>
      <c r="C139" s="4">
        <v>22.95</v>
      </c>
    </row>
    <row r="140" spans="1:3" x14ac:dyDescent="0.25">
      <c r="A140" t="s">
        <v>901</v>
      </c>
      <c r="B140" t="s">
        <v>3165</v>
      </c>
      <c r="C140" s="4">
        <v>19.95</v>
      </c>
    </row>
    <row r="141" spans="1:3" x14ac:dyDescent="0.25">
      <c r="A141" t="s">
        <v>2704</v>
      </c>
      <c r="B141" t="s">
        <v>3141</v>
      </c>
      <c r="C141" s="4">
        <v>19.95</v>
      </c>
    </row>
    <row r="142" spans="1:3" x14ac:dyDescent="0.25">
      <c r="A142" t="s">
        <v>54</v>
      </c>
      <c r="B142" t="s">
        <v>3142</v>
      </c>
      <c r="C142" s="4">
        <v>99.95</v>
      </c>
    </row>
    <row r="143" spans="1:3" ht="15.75" x14ac:dyDescent="0.25">
      <c r="A143" s="19" t="s">
        <v>885</v>
      </c>
      <c r="B143" s="17"/>
      <c r="C143" s="18"/>
    </row>
    <row r="144" spans="1:3" ht="15.75" x14ac:dyDescent="0.25">
      <c r="A144" s="16" t="s">
        <v>9</v>
      </c>
      <c r="B144" s="16" t="s">
        <v>10</v>
      </c>
      <c r="C144" s="50" t="s">
        <v>11</v>
      </c>
    </row>
    <row r="145" spans="1:3" x14ac:dyDescent="0.25">
      <c r="A145" t="s">
        <v>886</v>
      </c>
      <c r="B145" t="s">
        <v>3647</v>
      </c>
      <c r="C145" s="4">
        <v>49.95</v>
      </c>
    </row>
    <row r="146" spans="1:3" x14ac:dyDescent="0.25">
      <c r="A146" t="s">
        <v>887</v>
      </c>
      <c r="B146" t="s">
        <v>3151</v>
      </c>
      <c r="C146" s="4">
        <v>29.95</v>
      </c>
    </row>
    <row r="147" spans="1:3" x14ac:dyDescent="0.25">
      <c r="A147" t="s">
        <v>888</v>
      </c>
      <c r="B147" t="s">
        <v>3152</v>
      </c>
      <c r="C147" s="4">
        <v>29.95</v>
      </c>
    </row>
    <row r="148" spans="1:3" x14ac:dyDescent="0.25">
      <c r="A148" t="s">
        <v>889</v>
      </c>
      <c r="B148" t="s">
        <v>3168</v>
      </c>
      <c r="C148" s="4">
        <v>79.95</v>
      </c>
    </row>
    <row r="149" spans="1:3" x14ac:dyDescent="0.25">
      <c r="A149" t="s">
        <v>890</v>
      </c>
      <c r="B149" t="s">
        <v>3154</v>
      </c>
      <c r="C149" s="4">
        <v>294.95</v>
      </c>
    </row>
    <row r="150" spans="1:3" x14ac:dyDescent="0.25">
      <c r="A150" t="s">
        <v>845</v>
      </c>
      <c r="B150" t="s">
        <v>3632</v>
      </c>
      <c r="C150" s="4">
        <v>49.95</v>
      </c>
    </row>
    <row r="151" spans="1:3" x14ac:dyDescent="0.25">
      <c r="A151" t="s">
        <v>891</v>
      </c>
      <c r="B151" t="s">
        <v>3107</v>
      </c>
      <c r="C151" s="4">
        <v>19.95</v>
      </c>
    </row>
    <row r="152" spans="1:3" x14ac:dyDescent="0.25">
      <c r="A152" t="s">
        <v>892</v>
      </c>
      <c r="B152" t="s">
        <v>3172</v>
      </c>
      <c r="C152" s="4">
        <v>99.95</v>
      </c>
    </row>
    <row r="153" spans="1:3" x14ac:dyDescent="0.25">
      <c r="A153" t="s">
        <v>893</v>
      </c>
      <c r="B153" t="s">
        <v>3157</v>
      </c>
      <c r="C153" s="4">
        <v>49.95</v>
      </c>
    </row>
    <row r="154" spans="1:3" x14ac:dyDescent="0.25">
      <c r="A154" t="s">
        <v>894</v>
      </c>
      <c r="B154" t="s">
        <v>3127</v>
      </c>
      <c r="C154" s="4">
        <v>19.95</v>
      </c>
    </row>
    <row r="155" spans="1:3" x14ac:dyDescent="0.25">
      <c r="A155" t="s">
        <v>895</v>
      </c>
      <c r="B155" t="s">
        <v>3129</v>
      </c>
      <c r="C155" s="4">
        <v>55.95</v>
      </c>
    </row>
    <row r="156" spans="1:3" x14ac:dyDescent="0.25">
      <c r="A156" t="s">
        <v>896</v>
      </c>
      <c r="B156" t="s">
        <v>3131</v>
      </c>
      <c r="C156" s="4">
        <v>35.950000000000003</v>
      </c>
    </row>
    <row r="157" spans="1:3" x14ac:dyDescent="0.25">
      <c r="A157" t="s">
        <v>897</v>
      </c>
      <c r="B157" t="s">
        <v>3158</v>
      </c>
      <c r="C157" s="4">
        <v>49.95</v>
      </c>
    </row>
    <row r="158" spans="1:3" x14ac:dyDescent="0.25">
      <c r="A158" t="s">
        <v>898</v>
      </c>
      <c r="B158" t="s">
        <v>3431</v>
      </c>
      <c r="C158" s="4">
        <v>19.95</v>
      </c>
    </row>
    <row r="159" spans="1:3" x14ac:dyDescent="0.25">
      <c r="A159" s="43" t="s">
        <v>2701</v>
      </c>
      <c r="B159" t="s">
        <v>3136</v>
      </c>
      <c r="C159" s="4">
        <v>15.95</v>
      </c>
    </row>
    <row r="160" spans="1:3" x14ac:dyDescent="0.25">
      <c r="A160" t="s">
        <v>2702</v>
      </c>
      <c r="B160" t="s">
        <v>3135</v>
      </c>
      <c r="C160" s="4">
        <v>15.95</v>
      </c>
    </row>
    <row r="161" spans="1:3" x14ac:dyDescent="0.25">
      <c r="A161" t="s">
        <v>899</v>
      </c>
      <c r="B161" t="s">
        <v>3182</v>
      </c>
      <c r="C161" s="4">
        <v>39.950000000000003</v>
      </c>
    </row>
    <row r="162" spans="1:3" x14ac:dyDescent="0.25">
      <c r="A162" t="s">
        <v>2703</v>
      </c>
      <c r="B162" t="s">
        <v>3180</v>
      </c>
      <c r="C162" s="4">
        <v>15.95</v>
      </c>
    </row>
    <row r="163" spans="1:3" x14ac:dyDescent="0.25">
      <c r="A163" t="s">
        <v>900</v>
      </c>
      <c r="B163" t="s">
        <v>3114</v>
      </c>
      <c r="C163" s="4">
        <v>22.95</v>
      </c>
    </row>
    <row r="164" spans="1:3" x14ac:dyDescent="0.25">
      <c r="A164" t="s">
        <v>901</v>
      </c>
      <c r="B164" t="s">
        <v>3165</v>
      </c>
      <c r="C164" s="4">
        <v>19.95</v>
      </c>
    </row>
    <row r="165" spans="1:3" x14ac:dyDescent="0.25">
      <c r="A165" t="s">
        <v>54</v>
      </c>
      <c r="B165" t="s">
        <v>3142</v>
      </c>
      <c r="C165" s="4">
        <v>99.95</v>
      </c>
    </row>
    <row r="166" spans="1:3" ht="15.75" x14ac:dyDescent="0.25">
      <c r="A166" s="19" t="s">
        <v>902</v>
      </c>
      <c r="B166" s="17"/>
      <c r="C166" s="18"/>
    </row>
    <row r="167" spans="1:3" ht="15.75" x14ac:dyDescent="0.25">
      <c r="A167" s="16" t="s">
        <v>9</v>
      </c>
      <c r="B167" s="16" t="s">
        <v>10</v>
      </c>
      <c r="C167" s="50" t="s">
        <v>11</v>
      </c>
    </row>
    <row r="168" spans="1:3" x14ac:dyDescent="0.25">
      <c r="A168" t="s">
        <v>903</v>
      </c>
      <c r="B168" t="s">
        <v>3648</v>
      </c>
      <c r="C168" s="4">
        <v>49.95</v>
      </c>
    </row>
    <row r="169" spans="1:3" x14ac:dyDescent="0.25">
      <c r="A169" t="s">
        <v>886</v>
      </c>
      <c r="B169" t="s">
        <v>3647</v>
      </c>
      <c r="C169" s="4">
        <v>49.95</v>
      </c>
    </row>
    <row r="170" spans="1:3" x14ac:dyDescent="0.25">
      <c r="A170" t="s">
        <v>887</v>
      </c>
      <c r="B170" t="s">
        <v>3151</v>
      </c>
      <c r="C170" s="4">
        <v>29.95</v>
      </c>
    </row>
    <row r="171" spans="1:3" x14ac:dyDescent="0.25">
      <c r="A171" t="s">
        <v>888</v>
      </c>
      <c r="B171" t="s">
        <v>3152</v>
      </c>
      <c r="C171" s="4">
        <v>29.95</v>
      </c>
    </row>
    <row r="172" spans="1:3" x14ac:dyDescent="0.25">
      <c r="A172" t="s">
        <v>904</v>
      </c>
      <c r="B172" t="s">
        <v>3153</v>
      </c>
      <c r="C172" s="4">
        <v>59.95</v>
      </c>
    </row>
    <row r="173" spans="1:3" x14ac:dyDescent="0.25">
      <c r="A173" t="s">
        <v>905</v>
      </c>
      <c r="B173" t="s">
        <v>3154</v>
      </c>
      <c r="C173" s="4">
        <v>284.95</v>
      </c>
    </row>
    <row r="174" spans="1:3" x14ac:dyDescent="0.25">
      <c r="A174" t="s">
        <v>845</v>
      </c>
      <c r="B174" t="s">
        <v>3632</v>
      </c>
      <c r="C174" s="4">
        <v>49.95</v>
      </c>
    </row>
    <row r="175" spans="1:3" x14ac:dyDescent="0.25">
      <c r="A175" t="s">
        <v>906</v>
      </c>
      <c r="B175" t="s">
        <v>3649</v>
      </c>
      <c r="C175" s="4">
        <v>9.9499999999999993</v>
      </c>
    </row>
    <row r="176" spans="1:3" x14ac:dyDescent="0.25">
      <c r="A176" t="s">
        <v>907</v>
      </c>
      <c r="B176" t="s">
        <v>3650</v>
      </c>
      <c r="C176" s="4">
        <v>9.9499999999999993</v>
      </c>
    </row>
    <row r="177" spans="1:3" x14ac:dyDescent="0.25">
      <c r="A177" t="s">
        <v>908</v>
      </c>
      <c r="B177" t="s">
        <v>3107</v>
      </c>
      <c r="C177" s="4">
        <v>19.95</v>
      </c>
    </row>
    <row r="178" spans="1:3" x14ac:dyDescent="0.25">
      <c r="A178" t="s">
        <v>909</v>
      </c>
      <c r="B178" t="s">
        <v>3172</v>
      </c>
      <c r="C178" s="4">
        <v>69.95</v>
      </c>
    </row>
    <row r="179" spans="1:3" x14ac:dyDescent="0.25">
      <c r="A179" t="s">
        <v>910</v>
      </c>
      <c r="B179" t="s">
        <v>3157</v>
      </c>
      <c r="C179" s="4">
        <v>19.95</v>
      </c>
    </row>
    <row r="180" spans="1:3" x14ac:dyDescent="0.25">
      <c r="A180" t="s">
        <v>911</v>
      </c>
      <c r="B180" t="s">
        <v>3127</v>
      </c>
      <c r="C180" s="4">
        <v>12.95</v>
      </c>
    </row>
    <row r="181" spans="1:3" x14ac:dyDescent="0.25">
      <c r="A181" t="s">
        <v>912</v>
      </c>
      <c r="B181" t="s">
        <v>3129</v>
      </c>
      <c r="C181" s="4">
        <v>39.950000000000003</v>
      </c>
    </row>
    <row r="182" spans="1:3" x14ac:dyDescent="0.25">
      <c r="A182" t="s">
        <v>913</v>
      </c>
      <c r="B182" t="s">
        <v>3148</v>
      </c>
      <c r="C182" s="4">
        <v>19.95</v>
      </c>
    </row>
    <row r="183" spans="1:3" x14ac:dyDescent="0.25">
      <c r="A183" t="s">
        <v>914</v>
      </c>
      <c r="B183" t="s">
        <v>3131</v>
      </c>
      <c r="C183" s="4">
        <v>29.95</v>
      </c>
    </row>
    <row r="184" spans="1:3" x14ac:dyDescent="0.25">
      <c r="A184" t="s">
        <v>915</v>
      </c>
      <c r="B184" t="s">
        <v>3158</v>
      </c>
      <c r="C184" s="4">
        <v>29.95</v>
      </c>
    </row>
    <row r="185" spans="1:3" x14ac:dyDescent="0.25">
      <c r="A185" t="s">
        <v>916</v>
      </c>
      <c r="B185" t="s">
        <v>3356</v>
      </c>
      <c r="C185" s="4">
        <v>19.95</v>
      </c>
    </row>
    <row r="186" spans="1:3" x14ac:dyDescent="0.25">
      <c r="A186" t="s">
        <v>917</v>
      </c>
      <c r="B186" t="s">
        <v>3182</v>
      </c>
      <c r="C186" s="4">
        <v>19.95</v>
      </c>
    </row>
    <row r="187" spans="1:3" x14ac:dyDescent="0.25">
      <c r="A187" t="s">
        <v>918</v>
      </c>
      <c r="B187" t="s">
        <v>3114</v>
      </c>
      <c r="C187" s="4">
        <v>19.95</v>
      </c>
    </row>
    <row r="188" spans="1:3" x14ac:dyDescent="0.25">
      <c r="A188" t="s">
        <v>919</v>
      </c>
      <c r="B188" t="s">
        <v>3135</v>
      </c>
      <c r="C188" s="4">
        <v>12.95</v>
      </c>
    </row>
    <row r="189" spans="1:3" x14ac:dyDescent="0.25">
      <c r="A189" t="s">
        <v>920</v>
      </c>
      <c r="B189" t="s">
        <v>3136</v>
      </c>
      <c r="C189" s="4">
        <v>12.95</v>
      </c>
    </row>
    <row r="190" spans="1:3" x14ac:dyDescent="0.25">
      <c r="A190" t="s">
        <v>921</v>
      </c>
      <c r="B190" t="s">
        <v>3165</v>
      </c>
      <c r="C190" s="4">
        <v>18.95</v>
      </c>
    </row>
    <row r="191" spans="1:3" x14ac:dyDescent="0.25">
      <c r="A191" t="s">
        <v>922</v>
      </c>
      <c r="B191" t="s">
        <v>3208</v>
      </c>
      <c r="C191" s="4">
        <v>9.9499999999999993</v>
      </c>
    </row>
    <row r="192" spans="1:3" x14ac:dyDescent="0.25">
      <c r="A192" t="s">
        <v>923</v>
      </c>
      <c r="B192" t="s">
        <v>3141</v>
      </c>
      <c r="C192" s="4">
        <v>9.9499999999999993</v>
      </c>
    </row>
    <row r="193" spans="1:3" x14ac:dyDescent="0.25">
      <c r="A193" t="s">
        <v>54</v>
      </c>
      <c r="B193" t="s">
        <v>3142</v>
      </c>
      <c r="C193" s="4">
        <v>99.95</v>
      </c>
    </row>
    <row r="194" spans="1:3" ht="15.75" x14ac:dyDescent="0.25">
      <c r="A194" s="42" t="s">
        <v>924</v>
      </c>
      <c r="B194" s="17"/>
      <c r="C194" s="18"/>
    </row>
    <row r="195" spans="1:3" ht="15.75" x14ac:dyDescent="0.25">
      <c r="A195" s="16" t="s">
        <v>9</v>
      </c>
      <c r="B195" s="16" t="s">
        <v>10</v>
      </c>
      <c r="C195" s="50" t="s">
        <v>11</v>
      </c>
    </row>
    <row r="196" spans="1:3" x14ac:dyDescent="0.25">
      <c r="A196" t="s">
        <v>903</v>
      </c>
      <c r="B196" t="s">
        <v>3648</v>
      </c>
      <c r="C196" s="4">
        <v>49.95</v>
      </c>
    </row>
    <row r="197" spans="1:3" x14ac:dyDescent="0.25">
      <c r="A197" t="s">
        <v>886</v>
      </c>
      <c r="B197" t="s">
        <v>3647</v>
      </c>
      <c r="C197" s="4">
        <v>49.95</v>
      </c>
    </row>
    <row r="198" spans="1:3" x14ac:dyDescent="0.25">
      <c r="A198" t="s">
        <v>887</v>
      </c>
      <c r="B198" t="s">
        <v>3151</v>
      </c>
      <c r="C198" s="4">
        <v>29.95</v>
      </c>
    </row>
    <row r="199" spans="1:3" x14ac:dyDescent="0.25">
      <c r="A199" t="s">
        <v>888</v>
      </c>
      <c r="B199" t="s">
        <v>3152</v>
      </c>
      <c r="C199" s="4">
        <v>29.95</v>
      </c>
    </row>
    <row r="200" spans="1:3" x14ac:dyDescent="0.25">
      <c r="A200" t="s">
        <v>904</v>
      </c>
      <c r="B200" t="s">
        <v>3153</v>
      </c>
      <c r="C200" s="4">
        <v>59.95</v>
      </c>
    </row>
    <row r="201" spans="1:3" x14ac:dyDescent="0.25">
      <c r="A201" t="s">
        <v>925</v>
      </c>
      <c r="B201" t="s">
        <v>3154</v>
      </c>
      <c r="C201" s="4">
        <v>299.95</v>
      </c>
    </row>
    <row r="202" spans="1:3" x14ac:dyDescent="0.25">
      <c r="A202" t="s">
        <v>845</v>
      </c>
      <c r="B202" t="s">
        <v>3632</v>
      </c>
      <c r="C202" s="4">
        <v>49.95</v>
      </c>
    </row>
    <row r="203" spans="1:3" x14ac:dyDescent="0.25">
      <c r="A203" t="s">
        <v>906</v>
      </c>
      <c r="B203" t="s">
        <v>3649</v>
      </c>
      <c r="C203" s="4">
        <v>9.9499999999999993</v>
      </c>
    </row>
    <row r="204" spans="1:3" x14ac:dyDescent="0.25">
      <c r="A204" t="s">
        <v>907</v>
      </c>
      <c r="B204" t="s">
        <v>3650</v>
      </c>
      <c r="C204" s="4">
        <v>9.9499999999999993</v>
      </c>
    </row>
    <row r="205" spans="1:3" x14ac:dyDescent="0.25">
      <c r="A205" t="s">
        <v>908</v>
      </c>
      <c r="B205" t="s">
        <v>3107</v>
      </c>
      <c r="C205" s="4">
        <v>19.95</v>
      </c>
    </row>
    <row r="206" spans="1:3" x14ac:dyDescent="0.25">
      <c r="A206" t="s">
        <v>909</v>
      </c>
      <c r="B206" t="s">
        <v>3172</v>
      </c>
      <c r="C206" s="4">
        <v>69.95</v>
      </c>
    </row>
    <row r="207" spans="1:3" x14ac:dyDescent="0.25">
      <c r="A207" t="s">
        <v>910</v>
      </c>
      <c r="B207" t="s">
        <v>3157</v>
      </c>
      <c r="C207" s="4">
        <v>19.95</v>
      </c>
    </row>
    <row r="208" spans="1:3" x14ac:dyDescent="0.25">
      <c r="A208" t="s">
        <v>911</v>
      </c>
      <c r="B208" t="s">
        <v>3127</v>
      </c>
      <c r="C208" s="4">
        <v>12.95</v>
      </c>
    </row>
    <row r="209" spans="1:3" x14ac:dyDescent="0.25">
      <c r="A209" t="s">
        <v>912</v>
      </c>
      <c r="B209" t="s">
        <v>3129</v>
      </c>
      <c r="C209" s="4">
        <v>39.950000000000003</v>
      </c>
    </row>
    <row r="210" spans="1:3" x14ac:dyDescent="0.25">
      <c r="A210" t="s">
        <v>913</v>
      </c>
      <c r="B210" t="s">
        <v>3148</v>
      </c>
      <c r="C210" s="4">
        <v>19.95</v>
      </c>
    </row>
    <row r="211" spans="1:3" x14ac:dyDescent="0.25">
      <c r="A211" t="s">
        <v>914</v>
      </c>
      <c r="B211" t="s">
        <v>3131</v>
      </c>
      <c r="C211" s="4">
        <v>29.95</v>
      </c>
    </row>
    <row r="212" spans="1:3" x14ac:dyDescent="0.25">
      <c r="A212" t="s">
        <v>915</v>
      </c>
      <c r="B212" t="s">
        <v>3158</v>
      </c>
      <c r="C212" s="4">
        <v>29.95</v>
      </c>
    </row>
    <row r="213" spans="1:3" x14ac:dyDescent="0.25">
      <c r="A213" t="s">
        <v>916</v>
      </c>
      <c r="B213" t="s">
        <v>3356</v>
      </c>
      <c r="C213" s="4">
        <v>19.95</v>
      </c>
    </row>
    <row r="214" spans="1:3" x14ac:dyDescent="0.25">
      <c r="A214" t="s">
        <v>926</v>
      </c>
      <c r="B214" t="s">
        <v>3182</v>
      </c>
      <c r="C214" s="4">
        <v>49.95</v>
      </c>
    </row>
    <row r="215" spans="1:3" x14ac:dyDescent="0.25">
      <c r="A215" t="s">
        <v>927</v>
      </c>
      <c r="B215" t="s">
        <v>3651</v>
      </c>
      <c r="C215" s="4">
        <v>12.95</v>
      </c>
    </row>
    <row r="216" spans="1:3" x14ac:dyDescent="0.25">
      <c r="A216" t="s">
        <v>928</v>
      </c>
      <c r="B216" t="s">
        <v>3652</v>
      </c>
      <c r="C216" s="4">
        <v>12.95</v>
      </c>
    </row>
    <row r="217" spans="1:3" x14ac:dyDescent="0.25">
      <c r="A217" t="s">
        <v>918</v>
      </c>
      <c r="B217" t="s">
        <v>3114</v>
      </c>
      <c r="C217" s="4">
        <v>19.95</v>
      </c>
    </row>
    <row r="218" spans="1:3" x14ac:dyDescent="0.25">
      <c r="A218" t="s">
        <v>919</v>
      </c>
      <c r="B218" t="s">
        <v>3135</v>
      </c>
      <c r="C218" s="4">
        <v>12.95</v>
      </c>
    </row>
    <row r="219" spans="1:3" x14ac:dyDescent="0.25">
      <c r="A219" t="s">
        <v>920</v>
      </c>
      <c r="B219" t="s">
        <v>3136</v>
      </c>
      <c r="C219" s="4">
        <v>12.95</v>
      </c>
    </row>
    <row r="220" spans="1:3" x14ac:dyDescent="0.25">
      <c r="A220" t="s">
        <v>921</v>
      </c>
      <c r="B220" t="s">
        <v>3165</v>
      </c>
      <c r="C220" s="4">
        <v>18.95</v>
      </c>
    </row>
    <row r="221" spans="1:3" x14ac:dyDescent="0.25">
      <c r="A221" t="s">
        <v>923</v>
      </c>
      <c r="B221" t="s">
        <v>3141</v>
      </c>
      <c r="C221" s="4">
        <v>9.9499999999999993</v>
      </c>
    </row>
    <row r="222" spans="1:3" x14ac:dyDescent="0.25">
      <c r="A222" t="s">
        <v>54</v>
      </c>
      <c r="B222" t="s">
        <v>3142</v>
      </c>
      <c r="C222" s="4">
        <v>99.95</v>
      </c>
    </row>
    <row r="223" spans="1:3" ht="15.75" x14ac:dyDescent="0.25">
      <c r="A223" s="19" t="s">
        <v>929</v>
      </c>
      <c r="B223" s="17"/>
      <c r="C223" s="18"/>
    </row>
    <row r="224" spans="1:3" ht="15.75" x14ac:dyDescent="0.25">
      <c r="A224" s="16" t="s">
        <v>9</v>
      </c>
      <c r="B224" s="16" t="s">
        <v>10</v>
      </c>
      <c r="C224" s="50" t="s">
        <v>11</v>
      </c>
    </row>
    <row r="225" spans="1:3" x14ac:dyDescent="0.25">
      <c r="A225" t="s">
        <v>903</v>
      </c>
      <c r="B225" t="s">
        <v>3648</v>
      </c>
      <c r="C225" s="4">
        <v>49.95</v>
      </c>
    </row>
    <row r="226" spans="1:3" x14ac:dyDescent="0.25">
      <c r="A226" t="s">
        <v>886</v>
      </c>
      <c r="B226" t="s">
        <v>3647</v>
      </c>
      <c r="C226" s="4">
        <v>49.95</v>
      </c>
    </row>
    <row r="227" spans="1:3" x14ac:dyDescent="0.25">
      <c r="A227" t="s">
        <v>887</v>
      </c>
      <c r="B227" t="s">
        <v>3151</v>
      </c>
      <c r="C227" s="4">
        <v>29.95</v>
      </c>
    </row>
    <row r="228" spans="1:3" x14ac:dyDescent="0.25">
      <c r="A228" t="s">
        <v>888</v>
      </c>
      <c r="B228" t="s">
        <v>3152</v>
      </c>
      <c r="C228" s="4">
        <v>29.95</v>
      </c>
    </row>
    <row r="229" spans="1:3" x14ac:dyDescent="0.25">
      <c r="A229" t="s">
        <v>930</v>
      </c>
      <c r="B229" t="s">
        <v>3653</v>
      </c>
      <c r="C229" s="4">
        <v>69.95</v>
      </c>
    </row>
    <row r="230" spans="1:3" x14ac:dyDescent="0.25">
      <c r="A230" t="s">
        <v>931</v>
      </c>
      <c r="B230" t="s">
        <v>3154</v>
      </c>
      <c r="C230" s="4">
        <v>265.95</v>
      </c>
    </row>
    <row r="231" spans="1:3" x14ac:dyDescent="0.25">
      <c r="A231" t="s">
        <v>932</v>
      </c>
      <c r="B231" t="s">
        <v>3176</v>
      </c>
      <c r="C231" s="4">
        <v>99.95</v>
      </c>
    </row>
    <row r="232" spans="1:3" x14ac:dyDescent="0.25">
      <c r="A232" t="s">
        <v>933</v>
      </c>
      <c r="B232" t="s">
        <v>3654</v>
      </c>
      <c r="C232" s="4">
        <v>19.95</v>
      </c>
    </row>
    <row r="233" spans="1:3" x14ac:dyDescent="0.25">
      <c r="A233" t="s">
        <v>934</v>
      </c>
      <c r="B233" t="s">
        <v>3655</v>
      </c>
      <c r="C233" s="4">
        <v>74.95</v>
      </c>
    </row>
    <row r="234" spans="1:3" x14ac:dyDescent="0.25">
      <c r="A234" t="s">
        <v>935</v>
      </c>
      <c r="B234" t="s">
        <v>3656</v>
      </c>
      <c r="C234" s="4">
        <v>56.95</v>
      </c>
    </row>
    <row r="235" spans="1:3" x14ac:dyDescent="0.25">
      <c r="A235" t="s">
        <v>936</v>
      </c>
      <c r="B235" t="s">
        <v>3657</v>
      </c>
      <c r="C235" s="4">
        <v>39.950000000000003</v>
      </c>
    </row>
    <row r="236" spans="1:3" x14ac:dyDescent="0.25">
      <c r="A236" t="s">
        <v>937</v>
      </c>
      <c r="B236" t="s">
        <v>3658</v>
      </c>
      <c r="C236" s="4">
        <v>47.95</v>
      </c>
    </row>
    <row r="237" spans="1:3" x14ac:dyDescent="0.25">
      <c r="A237" t="s">
        <v>938</v>
      </c>
      <c r="B237" t="s">
        <v>3659</v>
      </c>
      <c r="C237" s="4">
        <v>66.95</v>
      </c>
    </row>
    <row r="238" spans="1:3" x14ac:dyDescent="0.25">
      <c r="A238" t="s">
        <v>939</v>
      </c>
      <c r="B238" t="s">
        <v>3660</v>
      </c>
      <c r="C238" s="4">
        <v>37.950000000000003</v>
      </c>
    </row>
    <row r="239" spans="1:3" x14ac:dyDescent="0.25">
      <c r="A239" t="s">
        <v>940</v>
      </c>
      <c r="B239" t="s">
        <v>3116</v>
      </c>
      <c r="C239" s="4">
        <v>36.950000000000003</v>
      </c>
    </row>
    <row r="240" spans="1:3" x14ac:dyDescent="0.25">
      <c r="A240" t="s">
        <v>941</v>
      </c>
      <c r="B240" t="s">
        <v>3255</v>
      </c>
      <c r="C240" s="4">
        <v>18.95</v>
      </c>
    </row>
    <row r="241" spans="1:3" x14ac:dyDescent="0.25">
      <c r="A241" t="s">
        <v>942</v>
      </c>
      <c r="B241" t="s">
        <v>3228</v>
      </c>
      <c r="C241" s="4">
        <v>11.95</v>
      </c>
    </row>
    <row r="242" spans="1:3" x14ac:dyDescent="0.25">
      <c r="A242" t="s">
        <v>880</v>
      </c>
      <c r="B242" t="s">
        <v>3167</v>
      </c>
      <c r="C242" s="4">
        <v>11.95</v>
      </c>
    </row>
    <row r="243" spans="1:3" x14ac:dyDescent="0.25">
      <c r="A243" t="s">
        <v>943</v>
      </c>
      <c r="B243" t="s">
        <v>3287</v>
      </c>
      <c r="C243" s="4">
        <v>25.95</v>
      </c>
    </row>
    <row r="244" spans="1:3" x14ac:dyDescent="0.25">
      <c r="A244" t="s">
        <v>944</v>
      </c>
      <c r="B244" t="s">
        <v>3163</v>
      </c>
      <c r="C244" s="4">
        <v>25.95</v>
      </c>
    </row>
    <row r="245" spans="1:3" x14ac:dyDescent="0.25">
      <c r="A245" t="s">
        <v>945</v>
      </c>
      <c r="B245" t="s">
        <v>3661</v>
      </c>
      <c r="C245" s="4">
        <v>13.95</v>
      </c>
    </row>
    <row r="246" spans="1:3" x14ac:dyDescent="0.25">
      <c r="A246" t="s">
        <v>946</v>
      </c>
      <c r="B246" t="s">
        <v>3209</v>
      </c>
      <c r="C246" s="4">
        <v>19.95</v>
      </c>
    </row>
    <row r="247" spans="1:3" x14ac:dyDescent="0.25">
      <c r="A247" s="6" t="s">
        <v>947</v>
      </c>
      <c r="B247" t="s">
        <v>3141</v>
      </c>
      <c r="C247" s="4">
        <v>9.9499999999999993</v>
      </c>
    </row>
    <row r="248" spans="1:3" x14ac:dyDescent="0.25">
      <c r="A248" t="s">
        <v>54</v>
      </c>
      <c r="B248" t="s">
        <v>3142</v>
      </c>
      <c r="C248" s="4">
        <v>99.95</v>
      </c>
    </row>
    <row r="249" spans="1:3" ht="15.75" x14ac:dyDescent="0.25">
      <c r="A249" s="19" t="s">
        <v>948</v>
      </c>
      <c r="B249" s="17"/>
      <c r="C249" s="18"/>
    </row>
    <row r="250" spans="1:3" ht="15.75" x14ac:dyDescent="0.25">
      <c r="A250" s="16" t="s">
        <v>9</v>
      </c>
      <c r="B250" s="16" t="s">
        <v>10</v>
      </c>
      <c r="C250" s="50" t="s">
        <v>11</v>
      </c>
    </row>
    <row r="251" spans="1:3" x14ac:dyDescent="0.25">
      <c r="A251" t="s">
        <v>903</v>
      </c>
      <c r="B251" t="s">
        <v>3648</v>
      </c>
      <c r="C251" s="4">
        <v>49.95</v>
      </c>
    </row>
    <row r="252" spans="1:3" x14ac:dyDescent="0.25">
      <c r="A252" t="s">
        <v>886</v>
      </c>
      <c r="B252" t="s">
        <v>3647</v>
      </c>
      <c r="C252" s="4">
        <v>49.95</v>
      </c>
    </row>
    <row r="253" spans="1:3" x14ac:dyDescent="0.25">
      <c r="A253" t="s">
        <v>887</v>
      </c>
      <c r="B253" t="s">
        <v>3151</v>
      </c>
      <c r="C253" s="4">
        <v>29.95</v>
      </c>
    </row>
    <row r="254" spans="1:3" x14ac:dyDescent="0.25">
      <c r="A254" t="s">
        <v>888</v>
      </c>
      <c r="B254" t="s">
        <v>3152</v>
      </c>
      <c r="C254" s="4">
        <v>29.95</v>
      </c>
    </row>
    <row r="255" spans="1:3" x14ac:dyDescent="0.25">
      <c r="A255" t="s">
        <v>904</v>
      </c>
      <c r="B255" t="s">
        <v>3153</v>
      </c>
      <c r="C255" s="4">
        <v>59.95</v>
      </c>
    </row>
    <row r="256" spans="1:3" x14ac:dyDescent="0.25">
      <c r="A256" t="s">
        <v>949</v>
      </c>
      <c r="B256" t="s">
        <v>3662</v>
      </c>
      <c r="C256" s="4">
        <v>249.95</v>
      </c>
    </row>
    <row r="257" spans="1:3" x14ac:dyDescent="0.25">
      <c r="A257" t="s">
        <v>950</v>
      </c>
      <c r="B257" t="s">
        <v>3663</v>
      </c>
      <c r="C257" s="4">
        <v>159.94999999999999</v>
      </c>
    </row>
    <row r="258" spans="1:3" x14ac:dyDescent="0.25">
      <c r="A258" t="s">
        <v>932</v>
      </c>
      <c r="B258" t="s">
        <v>3176</v>
      </c>
      <c r="C258" s="4">
        <v>99.95</v>
      </c>
    </row>
    <row r="259" spans="1:3" x14ac:dyDescent="0.25">
      <c r="A259" t="s">
        <v>951</v>
      </c>
      <c r="B259" t="s">
        <v>3650</v>
      </c>
      <c r="C259" s="4">
        <v>12.95</v>
      </c>
    </row>
    <row r="260" spans="1:3" x14ac:dyDescent="0.25">
      <c r="A260" t="s">
        <v>952</v>
      </c>
      <c r="B260" t="s">
        <v>3649</v>
      </c>
      <c r="C260" s="4">
        <v>12.95</v>
      </c>
    </row>
    <row r="261" spans="1:3" x14ac:dyDescent="0.25">
      <c r="A261" t="s">
        <v>953</v>
      </c>
      <c r="B261" t="s">
        <v>3281</v>
      </c>
      <c r="C261" s="4">
        <v>19.95</v>
      </c>
    </row>
    <row r="262" spans="1:3" x14ac:dyDescent="0.25">
      <c r="A262" t="s">
        <v>954</v>
      </c>
      <c r="B262" t="s">
        <v>3230</v>
      </c>
      <c r="C262" s="4">
        <v>79.95</v>
      </c>
    </row>
    <row r="263" spans="1:3" x14ac:dyDescent="0.25">
      <c r="A263" t="s">
        <v>955</v>
      </c>
      <c r="B263" t="s">
        <v>3157</v>
      </c>
      <c r="C263" s="4">
        <v>29.95</v>
      </c>
    </row>
    <row r="264" spans="1:3" x14ac:dyDescent="0.25">
      <c r="A264" t="s">
        <v>911</v>
      </c>
      <c r="B264" t="s">
        <v>3127</v>
      </c>
      <c r="C264" s="4">
        <v>12.95</v>
      </c>
    </row>
    <row r="265" spans="1:3" x14ac:dyDescent="0.25">
      <c r="A265" t="s">
        <v>956</v>
      </c>
      <c r="B265" t="s">
        <v>3129</v>
      </c>
      <c r="C265" s="4">
        <v>49.95</v>
      </c>
    </row>
    <row r="266" spans="1:3" x14ac:dyDescent="0.25">
      <c r="A266" s="43" t="s">
        <v>2652</v>
      </c>
      <c r="B266" t="s">
        <v>3131</v>
      </c>
      <c r="C266" s="4">
        <v>39.950000000000003</v>
      </c>
    </row>
    <row r="267" spans="1:3" x14ac:dyDescent="0.25">
      <c r="A267" t="s">
        <v>957</v>
      </c>
      <c r="B267" t="s">
        <v>3158</v>
      </c>
      <c r="C267" s="4">
        <v>29.95</v>
      </c>
    </row>
    <row r="268" spans="1:3" x14ac:dyDescent="0.25">
      <c r="A268" t="s">
        <v>916</v>
      </c>
      <c r="B268" t="s">
        <v>3356</v>
      </c>
      <c r="C268" s="4">
        <v>19.95</v>
      </c>
    </row>
    <row r="269" spans="1:3" x14ac:dyDescent="0.25">
      <c r="A269" t="s">
        <v>958</v>
      </c>
      <c r="B269" t="s">
        <v>3136</v>
      </c>
      <c r="C269" s="4">
        <v>15.95</v>
      </c>
    </row>
    <row r="270" spans="1:3" x14ac:dyDescent="0.25">
      <c r="A270" t="s">
        <v>959</v>
      </c>
      <c r="B270" t="s">
        <v>3135</v>
      </c>
      <c r="C270" s="4">
        <v>15.95</v>
      </c>
    </row>
    <row r="271" spans="1:3" x14ac:dyDescent="0.25">
      <c r="A271" t="s">
        <v>960</v>
      </c>
      <c r="B271" t="s">
        <v>3227</v>
      </c>
      <c r="C271" s="4">
        <v>18.95</v>
      </c>
    </row>
    <row r="272" spans="1:3" x14ac:dyDescent="0.25">
      <c r="A272" t="s">
        <v>961</v>
      </c>
      <c r="B272" t="s">
        <v>3228</v>
      </c>
      <c r="C272" s="4">
        <v>12.95</v>
      </c>
    </row>
    <row r="273" spans="1:3" x14ac:dyDescent="0.25">
      <c r="A273" s="43" t="s">
        <v>2651</v>
      </c>
      <c r="B273" t="s">
        <v>3182</v>
      </c>
      <c r="C273" s="4">
        <v>49.95</v>
      </c>
    </row>
    <row r="274" spans="1:3" x14ac:dyDescent="0.25">
      <c r="A274" t="s">
        <v>2653</v>
      </c>
      <c r="B274" t="s">
        <v>3180</v>
      </c>
      <c r="C274" s="4">
        <v>9.9499999999999993</v>
      </c>
    </row>
    <row r="275" spans="1:3" x14ac:dyDescent="0.25">
      <c r="A275" t="s">
        <v>2654</v>
      </c>
      <c r="B275" t="s">
        <v>3532</v>
      </c>
      <c r="C275" s="4">
        <v>9.9499999999999993</v>
      </c>
    </row>
    <row r="276" spans="1:3" x14ac:dyDescent="0.25">
      <c r="A276" t="s">
        <v>2655</v>
      </c>
      <c r="B276" t="s">
        <v>3533</v>
      </c>
      <c r="C276" s="4">
        <v>9.9499999999999993</v>
      </c>
    </row>
    <row r="277" spans="1:3" x14ac:dyDescent="0.25">
      <c r="A277" s="43" t="s">
        <v>962</v>
      </c>
      <c r="B277" t="s">
        <v>3163</v>
      </c>
      <c r="C277" s="4">
        <v>19.95</v>
      </c>
    </row>
    <row r="278" spans="1:3" x14ac:dyDescent="0.25">
      <c r="A278" t="s">
        <v>963</v>
      </c>
      <c r="B278" t="s">
        <v>3287</v>
      </c>
      <c r="C278" s="4">
        <v>39.950000000000003</v>
      </c>
    </row>
    <row r="279" spans="1:3" x14ac:dyDescent="0.25">
      <c r="A279" t="s">
        <v>964</v>
      </c>
      <c r="B279" t="s">
        <v>3165</v>
      </c>
      <c r="C279" s="4">
        <v>9.9499999999999993</v>
      </c>
    </row>
    <row r="280" spans="1:3" x14ac:dyDescent="0.25">
      <c r="A280" t="s">
        <v>965</v>
      </c>
      <c r="B280" t="s">
        <v>3164</v>
      </c>
      <c r="C280" s="4">
        <v>9.9499999999999993</v>
      </c>
    </row>
    <row r="281" spans="1:3" x14ac:dyDescent="0.25">
      <c r="A281" t="s">
        <v>922</v>
      </c>
      <c r="B281" t="s">
        <v>3208</v>
      </c>
      <c r="C281" s="4">
        <v>9.9499999999999993</v>
      </c>
    </row>
    <row r="282" spans="1:3" x14ac:dyDescent="0.25">
      <c r="A282" t="s">
        <v>966</v>
      </c>
      <c r="B282" t="s">
        <v>3286</v>
      </c>
      <c r="C282" s="4">
        <v>59.95</v>
      </c>
    </row>
    <row r="283" spans="1:3" x14ac:dyDescent="0.25">
      <c r="A283" t="s">
        <v>967</v>
      </c>
      <c r="B283" t="s">
        <v>3141</v>
      </c>
      <c r="C283" s="4">
        <v>19.95</v>
      </c>
    </row>
    <row r="284" spans="1:3" x14ac:dyDescent="0.25">
      <c r="A284" t="s">
        <v>54</v>
      </c>
      <c r="B284" t="s">
        <v>3142</v>
      </c>
      <c r="C284" s="4">
        <v>99.95</v>
      </c>
    </row>
    <row r="285" spans="1:3" ht="15.75" x14ac:dyDescent="0.25">
      <c r="A285" s="19" t="s">
        <v>968</v>
      </c>
      <c r="B285" s="17"/>
      <c r="C285" s="18"/>
    </row>
    <row r="286" spans="1:3" ht="15.75" x14ac:dyDescent="0.25">
      <c r="A286" s="16" t="s">
        <v>9</v>
      </c>
      <c r="B286" s="16" t="s">
        <v>10</v>
      </c>
      <c r="C286" s="50" t="s">
        <v>11</v>
      </c>
    </row>
    <row r="287" spans="1:3" x14ac:dyDescent="0.25">
      <c r="A287" t="s">
        <v>969</v>
      </c>
      <c r="B287" t="s">
        <v>3360</v>
      </c>
      <c r="C287" s="4">
        <v>39.950000000000003</v>
      </c>
    </row>
    <row r="288" spans="1:3" x14ac:dyDescent="0.25">
      <c r="A288" t="s">
        <v>887</v>
      </c>
      <c r="B288" t="s">
        <v>3151</v>
      </c>
      <c r="C288" s="4">
        <v>29.95</v>
      </c>
    </row>
    <row r="289" spans="1:3" x14ac:dyDescent="0.25">
      <c r="A289" t="s">
        <v>888</v>
      </c>
      <c r="B289" t="s">
        <v>3152</v>
      </c>
      <c r="C289" s="4">
        <v>29.95</v>
      </c>
    </row>
    <row r="290" spans="1:3" x14ac:dyDescent="0.25">
      <c r="A290" t="s">
        <v>970</v>
      </c>
      <c r="B290" t="s">
        <v>3325</v>
      </c>
      <c r="C290" s="4">
        <v>69.95</v>
      </c>
    </row>
    <row r="291" spans="1:3" x14ac:dyDescent="0.25">
      <c r="A291" t="s">
        <v>971</v>
      </c>
      <c r="B291" t="s">
        <v>3154</v>
      </c>
      <c r="C291" s="4">
        <v>169.95</v>
      </c>
    </row>
    <row r="292" spans="1:3" x14ac:dyDescent="0.25">
      <c r="A292" t="s">
        <v>845</v>
      </c>
      <c r="B292" t="s">
        <v>3632</v>
      </c>
      <c r="C292" s="4">
        <v>49.95</v>
      </c>
    </row>
    <row r="293" spans="1:3" x14ac:dyDescent="0.25">
      <c r="A293" t="s">
        <v>972</v>
      </c>
      <c r="B293" t="s">
        <v>3107</v>
      </c>
      <c r="C293" s="4">
        <v>19.95</v>
      </c>
    </row>
    <row r="294" spans="1:3" x14ac:dyDescent="0.25">
      <c r="A294" t="s">
        <v>973</v>
      </c>
      <c r="B294" t="s">
        <v>3230</v>
      </c>
      <c r="C294" s="4">
        <v>89.95</v>
      </c>
    </row>
    <row r="295" spans="1:3" x14ac:dyDescent="0.25">
      <c r="A295" t="s">
        <v>974</v>
      </c>
      <c r="B295" t="s">
        <v>3157</v>
      </c>
      <c r="C295" s="4">
        <v>49.95</v>
      </c>
    </row>
    <row r="296" spans="1:3" x14ac:dyDescent="0.25">
      <c r="A296" t="s">
        <v>975</v>
      </c>
      <c r="B296" t="s">
        <v>3129</v>
      </c>
      <c r="C296" s="4">
        <v>43.95</v>
      </c>
    </row>
    <row r="297" spans="1:3" x14ac:dyDescent="0.25">
      <c r="A297" t="s">
        <v>976</v>
      </c>
      <c r="B297" t="s">
        <v>3131</v>
      </c>
      <c r="C297" s="4">
        <v>39.950000000000003</v>
      </c>
    </row>
    <row r="298" spans="1:3" x14ac:dyDescent="0.25">
      <c r="A298" t="s">
        <v>977</v>
      </c>
      <c r="B298" t="s">
        <v>3158</v>
      </c>
      <c r="C298" s="4">
        <v>39.950000000000003</v>
      </c>
    </row>
    <row r="299" spans="1:3" x14ac:dyDescent="0.25">
      <c r="A299" t="s">
        <v>981</v>
      </c>
      <c r="B299" t="s">
        <v>3136</v>
      </c>
      <c r="C299" s="4">
        <v>15.95</v>
      </c>
    </row>
    <row r="300" spans="1:3" x14ac:dyDescent="0.25">
      <c r="A300" t="s">
        <v>982</v>
      </c>
      <c r="B300" t="s">
        <v>3159</v>
      </c>
      <c r="C300" s="4">
        <v>15.95</v>
      </c>
    </row>
    <row r="301" spans="1:3" x14ac:dyDescent="0.25">
      <c r="A301" t="s">
        <v>983</v>
      </c>
      <c r="B301" t="s">
        <v>3135</v>
      </c>
      <c r="C301" s="4">
        <v>15.95</v>
      </c>
    </row>
    <row r="302" spans="1:3" x14ac:dyDescent="0.25">
      <c r="A302" t="s">
        <v>984</v>
      </c>
      <c r="B302" t="s">
        <v>3160</v>
      </c>
      <c r="C302" s="4">
        <v>15.95</v>
      </c>
    </row>
    <row r="303" spans="1:3" x14ac:dyDescent="0.25">
      <c r="A303" t="s">
        <v>978</v>
      </c>
      <c r="B303" t="s">
        <v>3182</v>
      </c>
      <c r="C303" s="4">
        <v>37.950000000000003</v>
      </c>
    </row>
    <row r="304" spans="1:3" x14ac:dyDescent="0.25">
      <c r="A304" s="43" t="s">
        <v>979</v>
      </c>
      <c r="B304" t="s">
        <v>3651</v>
      </c>
      <c r="C304" s="4">
        <v>19.95</v>
      </c>
    </row>
    <row r="305" spans="1:3" x14ac:dyDescent="0.25">
      <c r="A305" t="s">
        <v>980</v>
      </c>
      <c r="B305" t="s">
        <v>3652</v>
      </c>
      <c r="C305" s="4">
        <v>19.95</v>
      </c>
    </row>
    <row r="306" spans="1:3" x14ac:dyDescent="0.25">
      <c r="A306" t="s">
        <v>985</v>
      </c>
      <c r="B306" t="s">
        <v>3114</v>
      </c>
      <c r="C306" s="4">
        <v>19.95</v>
      </c>
    </row>
    <row r="307" spans="1:3" x14ac:dyDescent="0.25">
      <c r="A307" t="s">
        <v>986</v>
      </c>
      <c r="B307" t="s">
        <v>3165</v>
      </c>
      <c r="C307" s="4">
        <v>19.95</v>
      </c>
    </row>
    <row r="308" spans="1:3" x14ac:dyDescent="0.25">
      <c r="A308" t="s">
        <v>987</v>
      </c>
      <c r="B308" t="s">
        <v>3664</v>
      </c>
      <c r="C308" s="4">
        <v>18.95</v>
      </c>
    </row>
    <row r="309" spans="1:3" x14ac:dyDescent="0.25">
      <c r="A309" t="s">
        <v>988</v>
      </c>
      <c r="B309" t="s">
        <v>3208</v>
      </c>
      <c r="C309" s="4">
        <v>24.95</v>
      </c>
    </row>
    <row r="310" spans="1:3" x14ac:dyDescent="0.25">
      <c r="A310" t="s">
        <v>989</v>
      </c>
      <c r="B310" t="s">
        <v>3141</v>
      </c>
      <c r="C310" s="4">
        <v>18.95</v>
      </c>
    </row>
    <row r="311" spans="1:3" x14ac:dyDescent="0.25">
      <c r="A311" t="s">
        <v>54</v>
      </c>
      <c r="B311" t="s">
        <v>3142</v>
      </c>
      <c r="C311" s="4">
        <v>99.95</v>
      </c>
    </row>
    <row r="312" spans="1:3" ht="15.75" x14ac:dyDescent="0.25">
      <c r="A312" s="19" t="s">
        <v>990</v>
      </c>
      <c r="B312" s="17"/>
      <c r="C312" s="18"/>
    </row>
    <row r="313" spans="1:3" ht="15.75" x14ac:dyDescent="0.25">
      <c r="A313" s="16" t="s">
        <v>9</v>
      </c>
      <c r="B313" s="16" t="s">
        <v>10</v>
      </c>
      <c r="C313" s="50" t="s">
        <v>11</v>
      </c>
    </row>
    <row r="314" spans="1:3" x14ac:dyDescent="0.25">
      <c r="A314" t="s">
        <v>782</v>
      </c>
      <c r="B314" t="s">
        <v>3621</v>
      </c>
      <c r="C314" s="4">
        <v>36.950000000000003</v>
      </c>
    </row>
    <row r="315" spans="1:3" x14ac:dyDescent="0.25">
      <c r="A315" t="s">
        <v>801</v>
      </c>
      <c r="B315" t="s">
        <v>3623</v>
      </c>
      <c r="C315" s="4">
        <v>49.95</v>
      </c>
    </row>
    <row r="316" spans="1:3" x14ac:dyDescent="0.25">
      <c r="A316" t="s">
        <v>991</v>
      </c>
      <c r="B316" t="s">
        <v>3154</v>
      </c>
      <c r="C316" s="4">
        <v>180.95</v>
      </c>
    </row>
    <row r="317" spans="1:3" x14ac:dyDescent="0.25">
      <c r="A317" t="s">
        <v>805</v>
      </c>
      <c r="B317" t="s">
        <v>3624</v>
      </c>
      <c r="C317" s="4">
        <v>99.95</v>
      </c>
    </row>
    <row r="318" spans="1:3" x14ac:dyDescent="0.25">
      <c r="A318" t="s">
        <v>992</v>
      </c>
      <c r="B318" t="s">
        <v>3107</v>
      </c>
      <c r="C318" s="4">
        <v>18.95</v>
      </c>
    </row>
    <row r="319" spans="1:3" x14ac:dyDescent="0.25">
      <c r="A319" t="s">
        <v>808</v>
      </c>
      <c r="B319" t="s">
        <v>3625</v>
      </c>
      <c r="C319" s="4">
        <v>94.95</v>
      </c>
    </row>
    <row r="320" spans="1:3" x14ac:dyDescent="0.25">
      <c r="A320" t="s">
        <v>809</v>
      </c>
      <c r="B320" t="s">
        <v>3626</v>
      </c>
      <c r="C320" s="4">
        <v>26.95</v>
      </c>
    </row>
    <row r="321" spans="1:3" x14ac:dyDescent="0.25">
      <c r="A321" t="s">
        <v>810</v>
      </c>
      <c r="B321" t="s">
        <v>3500</v>
      </c>
      <c r="C321" s="4">
        <v>19.95</v>
      </c>
    </row>
    <row r="322" spans="1:3" x14ac:dyDescent="0.25">
      <c r="A322" t="s">
        <v>811</v>
      </c>
      <c r="B322" t="s">
        <v>3127</v>
      </c>
      <c r="C322" s="4">
        <v>18.95</v>
      </c>
    </row>
    <row r="323" spans="1:3" x14ac:dyDescent="0.25">
      <c r="A323" t="s">
        <v>993</v>
      </c>
      <c r="B323" t="s">
        <v>3129</v>
      </c>
      <c r="C323" s="4">
        <v>26.95</v>
      </c>
    </row>
    <row r="324" spans="1:3" x14ac:dyDescent="0.25">
      <c r="A324" t="s">
        <v>994</v>
      </c>
      <c r="B324" t="s">
        <v>3131</v>
      </c>
      <c r="C324" s="4">
        <v>13.95</v>
      </c>
    </row>
    <row r="325" spans="1:3" x14ac:dyDescent="0.25">
      <c r="A325" t="s">
        <v>995</v>
      </c>
      <c r="B325" t="s">
        <v>3158</v>
      </c>
      <c r="C325" s="4">
        <v>15.95</v>
      </c>
    </row>
    <row r="326" spans="1:3" x14ac:dyDescent="0.25">
      <c r="A326" t="s">
        <v>996</v>
      </c>
      <c r="B326" t="s">
        <v>3254</v>
      </c>
      <c r="C326" s="4">
        <v>13.95</v>
      </c>
    </row>
    <row r="327" spans="1:3" x14ac:dyDescent="0.25">
      <c r="A327" t="s">
        <v>997</v>
      </c>
      <c r="B327" t="s">
        <v>3136</v>
      </c>
      <c r="C327" s="4">
        <v>9.9499999999999993</v>
      </c>
    </row>
    <row r="328" spans="1:3" x14ac:dyDescent="0.25">
      <c r="A328" t="s">
        <v>998</v>
      </c>
      <c r="B328" t="s">
        <v>3135</v>
      </c>
      <c r="C328" s="4">
        <v>9.9499999999999993</v>
      </c>
    </row>
    <row r="329" spans="1:3" x14ac:dyDescent="0.25">
      <c r="A329" t="s">
        <v>999</v>
      </c>
      <c r="B329" t="s">
        <v>3201</v>
      </c>
      <c r="C329" s="4">
        <v>9.9499999999999993</v>
      </c>
    </row>
    <row r="330" spans="1:3" x14ac:dyDescent="0.25">
      <c r="A330" t="s">
        <v>880</v>
      </c>
      <c r="B330" t="s">
        <v>3167</v>
      </c>
      <c r="C330" s="4">
        <v>11.95</v>
      </c>
    </row>
    <row r="331" spans="1:3" x14ac:dyDescent="0.25">
      <c r="A331" t="s">
        <v>818</v>
      </c>
      <c r="B331" t="s">
        <v>3248</v>
      </c>
      <c r="C331" s="4">
        <v>17.95</v>
      </c>
    </row>
    <row r="332" spans="1:3" x14ac:dyDescent="0.25">
      <c r="A332" t="s">
        <v>1000</v>
      </c>
      <c r="B332" t="s">
        <v>3174</v>
      </c>
      <c r="C332" s="4">
        <v>9.9499999999999993</v>
      </c>
    </row>
    <row r="333" spans="1:3" x14ac:dyDescent="0.25">
      <c r="A333" t="s">
        <v>1001</v>
      </c>
      <c r="B333" t="s">
        <v>3141</v>
      </c>
      <c r="C333" s="4">
        <v>18.95</v>
      </c>
    </row>
    <row r="334" spans="1:3" x14ac:dyDescent="0.25">
      <c r="A334" t="s">
        <v>54</v>
      </c>
      <c r="B334" t="s">
        <v>3142</v>
      </c>
      <c r="C334" s="4">
        <v>99.95</v>
      </c>
    </row>
    <row r="335" spans="1:3" ht="15.75" x14ac:dyDescent="0.25">
      <c r="A335" s="19" t="s">
        <v>1002</v>
      </c>
      <c r="B335" s="17"/>
      <c r="C335" s="18"/>
    </row>
    <row r="336" spans="1:3" ht="15.75" x14ac:dyDescent="0.25">
      <c r="A336" s="16" t="s">
        <v>9</v>
      </c>
      <c r="B336" s="16" t="s">
        <v>10</v>
      </c>
      <c r="C336" s="50" t="s">
        <v>11</v>
      </c>
    </row>
    <row r="337" spans="1:3" x14ac:dyDescent="0.25">
      <c r="A337" t="s">
        <v>903</v>
      </c>
      <c r="B337" t="s">
        <v>3648</v>
      </c>
      <c r="C337" s="4">
        <v>49.95</v>
      </c>
    </row>
    <row r="338" spans="1:3" x14ac:dyDescent="0.25">
      <c r="A338" t="s">
        <v>886</v>
      </c>
      <c r="B338" t="s">
        <v>3647</v>
      </c>
      <c r="C338" s="4">
        <v>49.95</v>
      </c>
    </row>
    <row r="339" spans="1:3" x14ac:dyDescent="0.25">
      <c r="A339" t="s">
        <v>887</v>
      </c>
      <c r="B339" t="s">
        <v>3151</v>
      </c>
      <c r="C339" s="4">
        <v>29.95</v>
      </c>
    </row>
    <row r="340" spans="1:3" x14ac:dyDescent="0.25">
      <c r="A340" t="s">
        <v>888</v>
      </c>
      <c r="B340" t="s">
        <v>3152</v>
      </c>
      <c r="C340" s="4">
        <v>29.95</v>
      </c>
    </row>
    <row r="341" spans="1:3" x14ac:dyDescent="0.25">
      <c r="A341" t="s">
        <v>1003</v>
      </c>
      <c r="B341" t="s">
        <v>3258</v>
      </c>
      <c r="C341" s="4">
        <v>79.95</v>
      </c>
    </row>
    <row r="342" spans="1:3" x14ac:dyDescent="0.25">
      <c r="A342" t="s">
        <v>1004</v>
      </c>
      <c r="B342" t="s">
        <v>3154</v>
      </c>
      <c r="C342" s="4">
        <v>239.95</v>
      </c>
    </row>
    <row r="343" spans="1:3" x14ac:dyDescent="0.25">
      <c r="A343" t="s">
        <v>1005</v>
      </c>
      <c r="B343" t="s">
        <v>3665</v>
      </c>
      <c r="C343" s="4">
        <v>159.94999999999999</v>
      </c>
    </row>
    <row r="344" spans="1:3" x14ac:dyDescent="0.25">
      <c r="A344" t="s">
        <v>1006</v>
      </c>
      <c r="B344" t="s">
        <v>3236</v>
      </c>
      <c r="C344" s="4">
        <v>157.94999999999999</v>
      </c>
    </row>
    <row r="345" spans="1:3" x14ac:dyDescent="0.25">
      <c r="A345" t="s">
        <v>1007</v>
      </c>
      <c r="B345" t="s">
        <v>3238</v>
      </c>
      <c r="C345" s="4">
        <v>66.95</v>
      </c>
    </row>
    <row r="346" spans="1:3" x14ac:dyDescent="0.25">
      <c r="A346" t="s">
        <v>1008</v>
      </c>
      <c r="B346" t="s">
        <v>3239</v>
      </c>
      <c r="C346" s="4">
        <v>59.95</v>
      </c>
    </row>
    <row r="347" spans="1:3" x14ac:dyDescent="0.25">
      <c r="A347" t="s">
        <v>1009</v>
      </c>
      <c r="B347" t="s">
        <v>3251</v>
      </c>
      <c r="C347" s="4">
        <v>66.95</v>
      </c>
    </row>
    <row r="348" spans="1:3" x14ac:dyDescent="0.25">
      <c r="A348" t="s">
        <v>1010</v>
      </c>
      <c r="B348" t="s">
        <v>3361</v>
      </c>
      <c r="C348" s="4">
        <v>39.950000000000003</v>
      </c>
    </row>
    <row r="349" spans="1:3" x14ac:dyDescent="0.25">
      <c r="A349" t="s">
        <v>1011</v>
      </c>
      <c r="B349" t="s">
        <v>3136</v>
      </c>
      <c r="C349" s="4">
        <v>32.950000000000003</v>
      </c>
    </row>
    <row r="350" spans="1:3" x14ac:dyDescent="0.25">
      <c r="A350" t="s">
        <v>1012</v>
      </c>
      <c r="B350" t="s">
        <v>3135</v>
      </c>
      <c r="C350" s="4">
        <v>32.950000000000003</v>
      </c>
    </row>
    <row r="351" spans="1:3" x14ac:dyDescent="0.25">
      <c r="A351" t="s">
        <v>1013</v>
      </c>
      <c r="B351" t="s">
        <v>3165</v>
      </c>
      <c r="C351" s="4">
        <v>19.95</v>
      </c>
    </row>
    <row r="352" spans="1:3" x14ac:dyDescent="0.25">
      <c r="A352" t="s">
        <v>54</v>
      </c>
      <c r="B352" t="s">
        <v>3142</v>
      </c>
      <c r="C352" s="4">
        <v>99.95</v>
      </c>
    </row>
    <row r="353" spans="1:3" ht="15.75" x14ac:dyDescent="0.25">
      <c r="A353" s="19" t="s">
        <v>1014</v>
      </c>
      <c r="B353" s="17"/>
      <c r="C353" s="18"/>
    </row>
    <row r="354" spans="1:3" ht="15.75" x14ac:dyDescent="0.25">
      <c r="A354" s="16" t="s">
        <v>9</v>
      </c>
      <c r="B354" s="16" t="s">
        <v>10</v>
      </c>
      <c r="C354" s="50" t="s">
        <v>11</v>
      </c>
    </row>
    <row r="355" spans="1:3" x14ac:dyDescent="0.25">
      <c r="A355" t="s">
        <v>886</v>
      </c>
      <c r="B355" t="s">
        <v>3647</v>
      </c>
      <c r="C355" s="4">
        <v>49.95</v>
      </c>
    </row>
    <row r="356" spans="1:3" x14ac:dyDescent="0.25">
      <c r="A356" t="s">
        <v>887</v>
      </c>
      <c r="B356" t="s">
        <v>3151</v>
      </c>
      <c r="C356" s="4">
        <v>29.95</v>
      </c>
    </row>
    <row r="357" spans="1:3" x14ac:dyDescent="0.25">
      <c r="A357" t="s">
        <v>888</v>
      </c>
      <c r="B357" t="s">
        <v>3152</v>
      </c>
      <c r="C357" s="4">
        <v>29.95</v>
      </c>
    </row>
    <row r="358" spans="1:3" x14ac:dyDescent="0.25">
      <c r="A358" t="s">
        <v>1015</v>
      </c>
      <c r="B358" t="s">
        <v>3168</v>
      </c>
      <c r="C358" s="4">
        <v>79.95</v>
      </c>
    </row>
    <row r="359" spans="1:3" x14ac:dyDescent="0.25">
      <c r="A359" t="s">
        <v>1016</v>
      </c>
      <c r="B359" t="s">
        <v>3450</v>
      </c>
      <c r="C359" s="4">
        <v>89.95</v>
      </c>
    </row>
    <row r="360" spans="1:3" x14ac:dyDescent="0.25">
      <c r="A360" t="s">
        <v>1017</v>
      </c>
      <c r="B360" t="s">
        <v>3107</v>
      </c>
      <c r="C360" s="4">
        <v>37.950000000000003</v>
      </c>
    </row>
    <row r="361" spans="1:3" x14ac:dyDescent="0.25">
      <c r="A361" s="43" t="s">
        <v>1018</v>
      </c>
      <c r="B361" t="s">
        <v>3666</v>
      </c>
      <c r="C361" s="4">
        <v>169.95</v>
      </c>
    </row>
    <row r="362" spans="1:3" x14ac:dyDescent="0.25">
      <c r="A362" t="s">
        <v>1019</v>
      </c>
      <c r="B362" t="s">
        <v>3157</v>
      </c>
      <c r="C362" s="4">
        <v>29.95</v>
      </c>
    </row>
    <row r="363" spans="1:3" x14ac:dyDescent="0.25">
      <c r="A363" t="s">
        <v>1020</v>
      </c>
      <c r="B363" t="s">
        <v>3127</v>
      </c>
      <c r="C363" s="4">
        <v>18.95</v>
      </c>
    </row>
    <row r="364" spans="1:3" x14ac:dyDescent="0.25">
      <c r="A364" t="s">
        <v>1021</v>
      </c>
      <c r="B364" t="s">
        <v>3129</v>
      </c>
      <c r="C364" s="4">
        <v>66.95</v>
      </c>
    </row>
    <row r="365" spans="1:3" x14ac:dyDescent="0.25">
      <c r="A365" t="s">
        <v>1022</v>
      </c>
      <c r="B365" t="s">
        <v>3131</v>
      </c>
      <c r="C365" s="4">
        <v>39.950000000000003</v>
      </c>
    </row>
    <row r="366" spans="1:3" x14ac:dyDescent="0.25">
      <c r="A366" t="s">
        <v>1023</v>
      </c>
      <c r="B366" t="s">
        <v>3111</v>
      </c>
      <c r="C366" s="4">
        <v>66.95</v>
      </c>
    </row>
    <row r="367" spans="1:3" x14ac:dyDescent="0.25">
      <c r="A367" t="s">
        <v>1024</v>
      </c>
      <c r="B367" t="s">
        <v>3660</v>
      </c>
      <c r="C367" s="4">
        <v>39.950000000000003</v>
      </c>
    </row>
    <row r="368" spans="1:3" x14ac:dyDescent="0.25">
      <c r="A368" t="s">
        <v>1025</v>
      </c>
      <c r="B368" t="s">
        <v>3254</v>
      </c>
      <c r="C368" s="4">
        <v>29.95</v>
      </c>
    </row>
    <row r="369" spans="1:3" x14ac:dyDescent="0.25">
      <c r="A369" t="s">
        <v>1026</v>
      </c>
      <c r="B369" t="s">
        <v>3136</v>
      </c>
      <c r="C369" s="4">
        <v>18.95</v>
      </c>
    </row>
    <row r="370" spans="1:3" x14ac:dyDescent="0.25">
      <c r="A370" t="s">
        <v>1027</v>
      </c>
      <c r="B370" t="s">
        <v>3135</v>
      </c>
      <c r="C370" s="4">
        <v>18.95</v>
      </c>
    </row>
    <row r="371" spans="1:3" x14ac:dyDescent="0.25">
      <c r="A371" t="s">
        <v>1028</v>
      </c>
      <c r="B371" t="s">
        <v>3182</v>
      </c>
      <c r="C371" s="4">
        <v>39.950000000000003</v>
      </c>
    </row>
    <row r="372" spans="1:3" x14ac:dyDescent="0.25">
      <c r="A372" t="s">
        <v>1029</v>
      </c>
      <c r="B372" t="s">
        <v>3114</v>
      </c>
      <c r="C372" s="4">
        <v>37.950000000000003</v>
      </c>
    </row>
    <row r="373" spans="1:3" x14ac:dyDescent="0.25">
      <c r="A373" t="s">
        <v>1030</v>
      </c>
      <c r="B373" t="s">
        <v>3165</v>
      </c>
      <c r="C373" s="4">
        <v>18.95</v>
      </c>
    </row>
    <row r="374" spans="1:3" x14ac:dyDescent="0.25">
      <c r="A374" t="s">
        <v>1031</v>
      </c>
      <c r="B374" t="s">
        <v>3141</v>
      </c>
      <c r="C374" s="4">
        <v>18.95</v>
      </c>
    </row>
    <row r="375" spans="1:3" x14ac:dyDescent="0.25">
      <c r="A375" t="s">
        <v>54</v>
      </c>
      <c r="B375" t="s">
        <v>3142</v>
      </c>
      <c r="C375" s="4">
        <v>99.95</v>
      </c>
    </row>
    <row r="376" spans="1:3" ht="15.75" x14ac:dyDescent="0.25">
      <c r="A376" s="19" t="s">
        <v>1032</v>
      </c>
      <c r="B376" s="17"/>
      <c r="C376" s="18"/>
    </row>
    <row r="377" spans="1:3" ht="15.75" x14ac:dyDescent="0.25">
      <c r="A377" s="16" t="s">
        <v>9</v>
      </c>
      <c r="B377" s="16" t="s">
        <v>10</v>
      </c>
      <c r="C377" s="50" t="s">
        <v>11</v>
      </c>
    </row>
    <row r="378" spans="1:3" x14ac:dyDescent="0.25">
      <c r="A378" t="s">
        <v>969</v>
      </c>
      <c r="B378" t="s">
        <v>3360</v>
      </c>
      <c r="C378" s="4">
        <v>39.950000000000003</v>
      </c>
    </row>
    <row r="379" spans="1:3" x14ac:dyDescent="0.25">
      <c r="A379" t="s">
        <v>887</v>
      </c>
      <c r="B379" t="s">
        <v>3151</v>
      </c>
      <c r="C379" s="4">
        <v>29.95</v>
      </c>
    </row>
    <row r="380" spans="1:3" x14ac:dyDescent="0.25">
      <c r="A380" t="s">
        <v>888</v>
      </c>
      <c r="B380" t="s">
        <v>3152</v>
      </c>
      <c r="C380" s="4">
        <v>29.95</v>
      </c>
    </row>
    <row r="381" spans="1:3" x14ac:dyDescent="0.25">
      <c r="A381" t="s">
        <v>1033</v>
      </c>
      <c r="B381" t="s">
        <v>3154</v>
      </c>
      <c r="C381" s="4">
        <v>279.95</v>
      </c>
    </row>
    <row r="382" spans="1:3" x14ac:dyDescent="0.25">
      <c r="A382" s="43" t="s">
        <v>1034</v>
      </c>
      <c r="B382" t="s">
        <v>3107</v>
      </c>
      <c r="C382" s="4">
        <v>29.95</v>
      </c>
    </row>
    <row r="383" spans="1:3" x14ac:dyDescent="0.25">
      <c r="A383" t="s">
        <v>1035</v>
      </c>
      <c r="B383" t="s">
        <v>3667</v>
      </c>
      <c r="C383" s="4">
        <v>129.94999999999999</v>
      </c>
    </row>
    <row r="384" spans="1:3" x14ac:dyDescent="0.25">
      <c r="A384" t="s">
        <v>1036</v>
      </c>
      <c r="B384" t="s">
        <v>3500</v>
      </c>
      <c r="C384" s="4">
        <v>29.95</v>
      </c>
    </row>
    <row r="385" spans="1:3" x14ac:dyDescent="0.25">
      <c r="A385" t="s">
        <v>1037</v>
      </c>
      <c r="B385" t="s">
        <v>3239</v>
      </c>
      <c r="C385" s="4">
        <v>39.950000000000003</v>
      </c>
    </row>
    <row r="386" spans="1:3" x14ac:dyDescent="0.25">
      <c r="A386" t="s">
        <v>1038</v>
      </c>
      <c r="B386" t="s">
        <v>3131</v>
      </c>
      <c r="C386" s="4">
        <v>56.95</v>
      </c>
    </row>
    <row r="387" spans="1:3" x14ac:dyDescent="0.25">
      <c r="A387" s="43" t="s">
        <v>1039</v>
      </c>
      <c r="B387" t="s">
        <v>3251</v>
      </c>
      <c r="C387" s="4">
        <v>19.95</v>
      </c>
    </row>
    <row r="388" spans="1:3" x14ac:dyDescent="0.25">
      <c r="A388" t="s">
        <v>1040</v>
      </c>
      <c r="B388" t="s">
        <v>3668</v>
      </c>
      <c r="C388" s="4">
        <v>19.95</v>
      </c>
    </row>
    <row r="389" spans="1:3" x14ac:dyDescent="0.25">
      <c r="A389" t="s">
        <v>1041</v>
      </c>
      <c r="B389" t="s">
        <v>3669</v>
      </c>
      <c r="C389" s="4">
        <v>19.95</v>
      </c>
    </row>
    <row r="390" spans="1:3" x14ac:dyDescent="0.25">
      <c r="A390" t="s">
        <v>1042</v>
      </c>
      <c r="B390" t="s">
        <v>3182</v>
      </c>
      <c r="C390" s="4">
        <v>39.950000000000003</v>
      </c>
    </row>
    <row r="391" spans="1:3" x14ac:dyDescent="0.25">
      <c r="A391" t="s">
        <v>1043</v>
      </c>
      <c r="B391" t="s">
        <v>3438</v>
      </c>
      <c r="C391" s="4">
        <v>13.95</v>
      </c>
    </row>
    <row r="392" spans="1:3" x14ac:dyDescent="0.25">
      <c r="A392" t="s">
        <v>1044</v>
      </c>
      <c r="B392" t="s">
        <v>3670</v>
      </c>
      <c r="C392" s="4">
        <v>13.95</v>
      </c>
    </row>
    <row r="393" spans="1:3" x14ac:dyDescent="0.25">
      <c r="A393" t="s">
        <v>1045</v>
      </c>
      <c r="B393" t="s">
        <v>3227</v>
      </c>
      <c r="C393" s="4">
        <v>19.95</v>
      </c>
    </row>
    <row r="394" spans="1:3" x14ac:dyDescent="0.25">
      <c r="A394" t="s">
        <v>1046</v>
      </c>
      <c r="B394" t="s">
        <v>3228</v>
      </c>
      <c r="C394" s="4">
        <v>19.95</v>
      </c>
    </row>
    <row r="395" spans="1:3" x14ac:dyDescent="0.25">
      <c r="A395" t="s">
        <v>1047</v>
      </c>
      <c r="B395" t="s">
        <v>3114</v>
      </c>
      <c r="C395" s="4">
        <v>19.95</v>
      </c>
    </row>
    <row r="396" spans="1:3" x14ac:dyDescent="0.25">
      <c r="A396" t="s">
        <v>1048</v>
      </c>
      <c r="B396" t="s">
        <v>3165</v>
      </c>
      <c r="C396" s="4">
        <v>19.95</v>
      </c>
    </row>
    <row r="397" spans="1:3" x14ac:dyDescent="0.25">
      <c r="A397" t="s">
        <v>54</v>
      </c>
      <c r="B397" t="s">
        <v>3142</v>
      </c>
      <c r="C397" s="4">
        <v>99.95</v>
      </c>
    </row>
    <row r="398" spans="1:3" ht="15.75" x14ac:dyDescent="0.25">
      <c r="A398" s="42" t="s">
        <v>2705</v>
      </c>
      <c r="B398" s="17"/>
      <c r="C398" s="18"/>
    </row>
    <row r="399" spans="1:3" ht="15.75" x14ac:dyDescent="0.25">
      <c r="A399" s="16" t="s">
        <v>9</v>
      </c>
      <c r="B399" s="16" t="s">
        <v>10</v>
      </c>
      <c r="C399" s="50" t="s">
        <v>11</v>
      </c>
    </row>
    <row r="400" spans="1:3" x14ac:dyDescent="0.25">
      <c r="A400" t="s">
        <v>2706</v>
      </c>
      <c r="B400" t="s">
        <v>3671</v>
      </c>
      <c r="C400" s="4">
        <v>39.950000000000003</v>
      </c>
    </row>
    <row r="401" spans="1:3" x14ac:dyDescent="0.25">
      <c r="A401" t="s">
        <v>887</v>
      </c>
      <c r="B401" t="s">
        <v>3151</v>
      </c>
      <c r="C401" s="4">
        <v>29.95</v>
      </c>
    </row>
    <row r="402" spans="1:3" x14ac:dyDescent="0.25">
      <c r="A402" t="s">
        <v>888</v>
      </c>
      <c r="B402" t="s">
        <v>3152</v>
      </c>
      <c r="C402" s="4">
        <v>29.95</v>
      </c>
    </row>
    <row r="403" spans="1:3" x14ac:dyDescent="0.25">
      <c r="A403" t="s">
        <v>2707</v>
      </c>
      <c r="B403" t="s">
        <v>3168</v>
      </c>
      <c r="C403" s="4">
        <v>89.95</v>
      </c>
    </row>
    <row r="404" spans="1:3" x14ac:dyDescent="0.25">
      <c r="A404" t="s">
        <v>2708</v>
      </c>
      <c r="B404" t="s">
        <v>3154</v>
      </c>
      <c r="C404" s="4">
        <v>349.95</v>
      </c>
    </row>
    <row r="405" spans="1:3" x14ac:dyDescent="0.25">
      <c r="A405" t="s">
        <v>2709</v>
      </c>
      <c r="B405" t="s">
        <v>3107</v>
      </c>
      <c r="C405" s="4">
        <v>39.950000000000003</v>
      </c>
    </row>
    <row r="406" spans="1:3" x14ac:dyDescent="0.25">
      <c r="A406" t="s">
        <v>2710</v>
      </c>
      <c r="B406" t="s">
        <v>3172</v>
      </c>
      <c r="C406" s="4">
        <v>99.95</v>
      </c>
    </row>
    <row r="407" spans="1:3" x14ac:dyDescent="0.25">
      <c r="A407" t="s">
        <v>2711</v>
      </c>
      <c r="B407" t="s">
        <v>3157</v>
      </c>
      <c r="C407" s="4">
        <v>39.950000000000003</v>
      </c>
    </row>
    <row r="408" spans="1:3" x14ac:dyDescent="0.25">
      <c r="A408" t="s">
        <v>2712</v>
      </c>
      <c r="B408" t="s">
        <v>3127</v>
      </c>
      <c r="C408" s="4">
        <v>19.95</v>
      </c>
    </row>
    <row r="409" spans="1:3" x14ac:dyDescent="0.25">
      <c r="A409" t="s">
        <v>2713</v>
      </c>
      <c r="B409" t="s">
        <v>3129</v>
      </c>
      <c r="C409" s="4">
        <v>79.95</v>
      </c>
    </row>
    <row r="410" spans="1:3" x14ac:dyDescent="0.25">
      <c r="A410" t="s">
        <v>2714</v>
      </c>
      <c r="B410" t="s">
        <v>3131</v>
      </c>
      <c r="C410" s="4">
        <v>39.950000000000003</v>
      </c>
    </row>
    <row r="411" spans="1:3" x14ac:dyDescent="0.25">
      <c r="A411" t="s">
        <v>2715</v>
      </c>
      <c r="B411" t="s">
        <v>3158</v>
      </c>
      <c r="C411" s="4">
        <v>55.95</v>
      </c>
    </row>
    <row r="412" spans="1:3" x14ac:dyDescent="0.25">
      <c r="A412" t="s">
        <v>2716</v>
      </c>
      <c r="B412" t="s">
        <v>3182</v>
      </c>
      <c r="C412" s="4">
        <v>39.950000000000003</v>
      </c>
    </row>
    <row r="413" spans="1:3" x14ac:dyDescent="0.25">
      <c r="A413" s="43" t="s">
        <v>2717</v>
      </c>
      <c r="B413" t="s">
        <v>3438</v>
      </c>
      <c r="C413" s="4">
        <v>9.9499999999999993</v>
      </c>
    </row>
    <row r="414" spans="1:3" x14ac:dyDescent="0.25">
      <c r="A414" t="s">
        <v>2718</v>
      </c>
      <c r="B414" t="s">
        <v>3672</v>
      </c>
      <c r="C414" s="4">
        <v>9.9499999999999993</v>
      </c>
    </row>
    <row r="415" spans="1:3" x14ac:dyDescent="0.25">
      <c r="A415" t="s">
        <v>2719</v>
      </c>
      <c r="B415" t="s">
        <v>3227</v>
      </c>
      <c r="C415" s="4">
        <v>39.950000000000003</v>
      </c>
    </row>
    <row r="416" spans="1:3" x14ac:dyDescent="0.25">
      <c r="A416" t="s">
        <v>2720</v>
      </c>
      <c r="B416" t="s">
        <v>3114</v>
      </c>
      <c r="C416" s="4">
        <v>19.95</v>
      </c>
    </row>
    <row r="417" spans="1:3" x14ac:dyDescent="0.25">
      <c r="A417" t="s">
        <v>2721</v>
      </c>
      <c r="B417" t="s">
        <v>3165</v>
      </c>
      <c r="C417" s="4">
        <v>29.95</v>
      </c>
    </row>
    <row r="418" spans="1:3" x14ac:dyDescent="0.25">
      <c r="A418" t="s">
        <v>2722</v>
      </c>
      <c r="B418" t="s">
        <v>3208</v>
      </c>
      <c r="C418" s="4">
        <v>9.9499999999999993</v>
      </c>
    </row>
    <row r="419" spans="1:3" x14ac:dyDescent="0.25">
      <c r="A419" t="s">
        <v>2723</v>
      </c>
      <c r="B419" t="s">
        <v>3673</v>
      </c>
      <c r="C419" s="4">
        <v>19.95</v>
      </c>
    </row>
    <row r="420" spans="1:3" x14ac:dyDescent="0.25">
      <c r="A420" t="s">
        <v>2724</v>
      </c>
      <c r="B420" t="s">
        <v>3674</v>
      </c>
      <c r="C420" s="4">
        <v>19.95</v>
      </c>
    </row>
    <row r="421" spans="1:3" x14ac:dyDescent="0.25">
      <c r="A421" t="s">
        <v>54</v>
      </c>
      <c r="B421" t="s">
        <v>3142</v>
      </c>
      <c r="C421" s="4">
        <v>99.95</v>
      </c>
    </row>
    <row r="422" spans="1:3" ht="15.75" x14ac:dyDescent="0.25">
      <c r="A422" s="42" t="s">
        <v>1049</v>
      </c>
      <c r="B422" s="17"/>
      <c r="C422" s="18"/>
    </row>
    <row r="423" spans="1:3" ht="15.75" x14ac:dyDescent="0.25">
      <c r="A423" s="16" t="s">
        <v>9</v>
      </c>
      <c r="B423" s="16" t="s">
        <v>10</v>
      </c>
      <c r="C423" s="50" t="s">
        <v>11</v>
      </c>
    </row>
    <row r="424" spans="1:3" x14ac:dyDescent="0.25">
      <c r="A424" t="s">
        <v>969</v>
      </c>
      <c r="B424" t="s">
        <v>3360</v>
      </c>
      <c r="C424" s="4">
        <v>39.950000000000003</v>
      </c>
    </row>
    <row r="425" spans="1:3" x14ac:dyDescent="0.25">
      <c r="A425" t="s">
        <v>887</v>
      </c>
      <c r="B425" t="s">
        <v>3151</v>
      </c>
      <c r="C425" s="4">
        <v>29.95</v>
      </c>
    </row>
    <row r="426" spans="1:3" x14ac:dyDescent="0.25">
      <c r="A426" t="s">
        <v>888</v>
      </c>
      <c r="B426" t="s">
        <v>3152</v>
      </c>
      <c r="C426" s="4">
        <v>29.95</v>
      </c>
    </row>
    <row r="427" spans="1:3" x14ac:dyDescent="0.25">
      <c r="A427" t="s">
        <v>2707</v>
      </c>
      <c r="B427" t="s">
        <v>3168</v>
      </c>
      <c r="C427" s="4">
        <v>89.95</v>
      </c>
    </row>
    <row r="428" spans="1:3" x14ac:dyDescent="0.25">
      <c r="A428" t="s">
        <v>2725</v>
      </c>
      <c r="B428" t="s">
        <v>3154</v>
      </c>
      <c r="C428" s="4">
        <v>299.95</v>
      </c>
    </row>
    <row r="429" spans="1:3" x14ac:dyDescent="0.25">
      <c r="A429" t="s">
        <v>2726</v>
      </c>
      <c r="B429" t="s">
        <v>3172</v>
      </c>
      <c r="C429" s="4">
        <v>99.95</v>
      </c>
    </row>
    <row r="430" spans="1:3" x14ac:dyDescent="0.25">
      <c r="A430" t="s">
        <v>2727</v>
      </c>
      <c r="B430" t="s">
        <v>3157</v>
      </c>
      <c r="C430" s="4">
        <v>39.950000000000003</v>
      </c>
    </row>
    <row r="431" spans="1:3" x14ac:dyDescent="0.25">
      <c r="A431" t="s">
        <v>2728</v>
      </c>
      <c r="B431" t="s">
        <v>3127</v>
      </c>
      <c r="C431" s="4">
        <v>19.95</v>
      </c>
    </row>
    <row r="432" spans="1:3" x14ac:dyDescent="0.25">
      <c r="A432" t="s">
        <v>2729</v>
      </c>
      <c r="B432" t="s">
        <v>3111</v>
      </c>
      <c r="C432" s="4">
        <v>55.95</v>
      </c>
    </row>
    <row r="433" spans="1:3" x14ac:dyDescent="0.25">
      <c r="A433" t="s">
        <v>2730</v>
      </c>
      <c r="B433" t="s">
        <v>3675</v>
      </c>
      <c r="C433" s="4">
        <v>19.95</v>
      </c>
    </row>
    <row r="434" spans="1:3" x14ac:dyDescent="0.25">
      <c r="A434" s="43" t="s">
        <v>2731</v>
      </c>
      <c r="B434" t="s">
        <v>3676</v>
      </c>
      <c r="C434" s="4">
        <v>19.95</v>
      </c>
    </row>
    <row r="435" spans="1:3" x14ac:dyDescent="0.25">
      <c r="A435" t="s">
        <v>2735</v>
      </c>
      <c r="B435" t="s">
        <v>3136</v>
      </c>
      <c r="C435" s="4">
        <v>15.95</v>
      </c>
    </row>
    <row r="436" spans="1:3" x14ac:dyDescent="0.25">
      <c r="A436" s="43" t="s">
        <v>2736</v>
      </c>
      <c r="B436" t="s">
        <v>3135</v>
      </c>
      <c r="C436" s="4">
        <v>15.95</v>
      </c>
    </row>
    <row r="437" spans="1:3" x14ac:dyDescent="0.25">
      <c r="A437" t="s">
        <v>2732</v>
      </c>
      <c r="B437" t="s">
        <v>3182</v>
      </c>
      <c r="C437" s="4">
        <v>29.95</v>
      </c>
    </row>
    <row r="438" spans="1:3" x14ac:dyDescent="0.25">
      <c r="A438" s="43" t="s">
        <v>2717</v>
      </c>
      <c r="B438" t="s">
        <v>3438</v>
      </c>
      <c r="C438" s="4">
        <v>9.9499999999999993</v>
      </c>
    </row>
    <row r="439" spans="1:3" x14ac:dyDescent="0.25">
      <c r="A439" t="s">
        <v>2718</v>
      </c>
      <c r="B439" t="s">
        <v>3672</v>
      </c>
      <c r="C439" s="4">
        <v>9.9499999999999993</v>
      </c>
    </row>
    <row r="440" spans="1:3" x14ac:dyDescent="0.25">
      <c r="A440" t="s">
        <v>2733</v>
      </c>
      <c r="B440" t="s">
        <v>3227</v>
      </c>
      <c r="C440" s="4">
        <v>15.95</v>
      </c>
    </row>
    <row r="441" spans="1:3" x14ac:dyDescent="0.25">
      <c r="A441" t="s">
        <v>2734</v>
      </c>
      <c r="B441" t="s">
        <v>3228</v>
      </c>
      <c r="C441" s="4">
        <v>15.95</v>
      </c>
    </row>
    <row r="442" spans="1:3" x14ac:dyDescent="0.25">
      <c r="A442" t="s">
        <v>2720</v>
      </c>
      <c r="B442" t="s">
        <v>3114</v>
      </c>
      <c r="C442" s="4">
        <v>19.95</v>
      </c>
    </row>
    <row r="443" spans="1:3" x14ac:dyDescent="0.25">
      <c r="A443" t="s">
        <v>2737</v>
      </c>
      <c r="B443" t="s">
        <v>3165</v>
      </c>
      <c r="C443" s="4">
        <v>9.9499999999999993</v>
      </c>
    </row>
    <row r="444" spans="1:3" x14ac:dyDescent="0.25">
      <c r="A444" t="s">
        <v>2738</v>
      </c>
      <c r="B444" t="s">
        <v>3677</v>
      </c>
      <c r="C444" s="4">
        <v>19.95</v>
      </c>
    </row>
    <row r="445" spans="1:3" x14ac:dyDescent="0.25">
      <c r="A445" t="s">
        <v>54</v>
      </c>
      <c r="B445" t="s">
        <v>3142</v>
      </c>
      <c r="C445" s="4">
        <v>99.95</v>
      </c>
    </row>
    <row r="446" spans="1:3" ht="15.75" x14ac:dyDescent="0.25">
      <c r="A446" s="42" t="s">
        <v>2665</v>
      </c>
      <c r="B446" s="17"/>
      <c r="C446" s="18"/>
    </row>
    <row r="447" spans="1:3" ht="15.75" x14ac:dyDescent="0.25">
      <c r="A447" s="16" t="s">
        <v>9</v>
      </c>
      <c r="B447" s="16" t="s">
        <v>10</v>
      </c>
      <c r="C447" s="50" t="s">
        <v>11</v>
      </c>
    </row>
    <row r="448" spans="1:3" x14ac:dyDescent="0.25">
      <c r="A448" t="s">
        <v>969</v>
      </c>
      <c r="B448" t="s">
        <v>3360</v>
      </c>
      <c r="C448" s="4">
        <v>39.950000000000003</v>
      </c>
    </row>
    <row r="449" spans="1:3" x14ac:dyDescent="0.25">
      <c r="A449" t="s">
        <v>887</v>
      </c>
      <c r="B449" t="s">
        <v>3151</v>
      </c>
      <c r="C449" s="4">
        <v>29.95</v>
      </c>
    </row>
    <row r="450" spans="1:3" x14ac:dyDescent="0.25">
      <c r="A450" t="s">
        <v>888</v>
      </c>
      <c r="B450" t="s">
        <v>3152</v>
      </c>
      <c r="C450" s="4">
        <v>29.95</v>
      </c>
    </row>
    <row r="451" spans="1:3" x14ac:dyDescent="0.25">
      <c r="A451" t="s">
        <v>2739</v>
      </c>
      <c r="B451" t="s">
        <v>3168</v>
      </c>
      <c r="C451" s="4">
        <v>89.95</v>
      </c>
    </row>
    <row r="452" spans="1:3" x14ac:dyDescent="0.25">
      <c r="A452" t="s">
        <v>2740</v>
      </c>
      <c r="B452" t="s">
        <v>3548</v>
      </c>
      <c r="C452" s="4">
        <v>199.95</v>
      </c>
    </row>
    <row r="453" spans="1:3" x14ac:dyDescent="0.25">
      <c r="A453" t="s">
        <v>2741</v>
      </c>
      <c r="B453" t="s">
        <v>3107</v>
      </c>
      <c r="C453" s="4">
        <v>39.950000000000003</v>
      </c>
    </row>
    <row r="454" spans="1:3" x14ac:dyDescent="0.25">
      <c r="A454" t="s">
        <v>2742</v>
      </c>
      <c r="B454" t="s">
        <v>3172</v>
      </c>
      <c r="C454" s="4">
        <v>159.94999999999999</v>
      </c>
    </row>
    <row r="455" spans="1:3" x14ac:dyDescent="0.25">
      <c r="A455" t="s">
        <v>2743</v>
      </c>
      <c r="B455" t="s">
        <v>3157</v>
      </c>
      <c r="C455" s="4">
        <v>49.95</v>
      </c>
    </row>
    <row r="456" spans="1:3" x14ac:dyDescent="0.25">
      <c r="A456" t="s">
        <v>2744</v>
      </c>
      <c r="B456" t="s">
        <v>3127</v>
      </c>
      <c r="C456" s="4">
        <v>19.95</v>
      </c>
    </row>
    <row r="457" spans="1:3" x14ac:dyDescent="0.25">
      <c r="A457" t="s">
        <v>2745</v>
      </c>
      <c r="B457" t="s">
        <v>3129</v>
      </c>
      <c r="C457" s="4">
        <v>59.95</v>
      </c>
    </row>
    <row r="458" spans="1:3" x14ac:dyDescent="0.25">
      <c r="A458" t="s">
        <v>2746</v>
      </c>
      <c r="B458" t="s">
        <v>3158</v>
      </c>
      <c r="C458" s="4">
        <v>59.95</v>
      </c>
    </row>
    <row r="459" spans="1:3" x14ac:dyDescent="0.25">
      <c r="A459" t="s">
        <v>2747</v>
      </c>
      <c r="B459" t="s">
        <v>3254</v>
      </c>
      <c r="C459" s="4">
        <v>19.95</v>
      </c>
    </row>
    <row r="460" spans="1:3" x14ac:dyDescent="0.25">
      <c r="A460" t="s">
        <v>2748</v>
      </c>
      <c r="B460" t="s">
        <v>3159</v>
      </c>
      <c r="C460" s="4">
        <v>19.95</v>
      </c>
    </row>
    <row r="461" spans="1:3" x14ac:dyDescent="0.25">
      <c r="A461" t="s">
        <v>2749</v>
      </c>
      <c r="B461" t="s">
        <v>3160</v>
      </c>
      <c r="C461" s="4">
        <v>19.95</v>
      </c>
    </row>
    <row r="462" spans="1:3" x14ac:dyDescent="0.25">
      <c r="A462" t="s">
        <v>2750</v>
      </c>
      <c r="B462" t="s">
        <v>3136</v>
      </c>
      <c r="C462" s="4">
        <v>29.95</v>
      </c>
    </row>
    <row r="463" spans="1:3" x14ac:dyDescent="0.25">
      <c r="A463" t="s">
        <v>2751</v>
      </c>
      <c r="B463" t="s">
        <v>3135</v>
      </c>
      <c r="C463" s="4">
        <v>29.95</v>
      </c>
    </row>
    <row r="464" spans="1:3" x14ac:dyDescent="0.25">
      <c r="A464" t="s">
        <v>2720</v>
      </c>
      <c r="B464" t="s">
        <v>3114</v>
      </c>
      <c r="C464" s="4">
        <v>19.95</v>
      </c>
    </row>
    <row r="465" spans="1:3" x14ac:dyDescent="0.25">
      <c r="A465" t="s">
        <v>2752</v>
      </c>
      <c r="B465" t="s">
        <v>3165</v>
      </c>
      <c r="C465" s="4">
        <v>19.95</v>
      </c>
    </row>
    <row r="466" spans="1:3" x14ac:dyDescent="0.25">
      <c r="A466" t="s">
        <v>2753</v>
      </c>
      <c r="B466" t="s">
        <v>3678</v>
      </c>
      <c r="C466" s="4">
        <v>19.95</v>
      </c>
    </row>
    <row r="467" spans="1:3" x14ac:dyDescent="0.25">
      <c r="A467" t="s">
        <v>2722</v>
      </c>
      <c r="B467" t="s">
        <v>3208</v>
      </c>
      <c r="C467" s="4">
        <v>9.9499999999999993</v>
      </c>
    </row>
    <row r="468" spans="1:3" x14ac:dyDescent="0.25">
      <c r="A468" t="s">
        <v>2754</v>
      </c>
      <c r="B468" t="s">
        <v>3141</v>
      </c>
      <c r="C468" s="4">
        <v>19.95</v>
      </c>
    </row>
    <row r="469" spans="1:3" x14ac:dyDescent="0.25">
      <c r="A469" t="s">
        <v>54</v>
      </c>
      <c r="B469" t="s">
        <v>3142</v>
      </c>
      <c r="C469" s="4">
        <v>99.95</v>
      </c>
    </row>
    <row r="470" spans="1:3" ht="15.75" x14ac:dyDescent="0.25">
      <c r="A470" s="42" t="s">
        <v>1050</v>
      </c>
      <c r="B470" s="17"/>
      <c r="C470" s="18"/>
    </row>
    <row r="471" spans="1:3" ht="15.75" x14ac:dyDescent="0.25">
      <c r="A471" s="16" t="s">
        <v>9</v>
      </c>
      <c r="B471" s="16" t="s">
        <v>10</v>
      </c>
      <c r="C471" s="50" t="s">
        <v>11</v>
      </c>
    </row>
    <row r="472" spans="1:3" x14ac:dyDescent="0.25">
      <c r="A472" t="s">
        <v>969</v>
      </c>
      <c r="B472" t="s">
        <v>3360</v>
      </c>
      <c r="C472" s="4">
        <v>39.950000000000003</v>
      </c>
    </row>
    <row r="473" spans="1:3" x14ac:dyDescent="0.25">
      <c r="A473" t="s">
        <v>887</v>
      </c>
      <c r="B473" t="s">
        <v>3151</v>
      </c>
      <c r="C473" s="4">
        <v>29.95</v>
      </c>
    </row>
    <row r="474" spans="1:3" x14ac:dyDescent="0.25">
      <c r="A474" t="s">
        <v>888</v>
      </c>
      <c r="B474" t="s">
        <v>3152</v>
      </c>
      <c r="C474" s="4">
        <v>29.95</v>
      </c>
    </row>
    <row r="475" spans="1:3" ht="15.75" x14ac:dyDescent="0.25">
      <c r="A475" s="42" t="s">
        <v>1051</v>
      </c>
      <c r="B475" s="17"/>
      <c r="C475" s="18"/>
    </row>
    <row r="476" spans="1:3" ht="15.75" x14ac:dyDescent="0.25">
      <c r="A476" s="16" t="s">
        <v>9</v>
      </c>
      <c r="B476" s="16" t="s">
        <v>10</v>
      </c>
      <c r="C476" s="50" t="s">
        <v>11</v>
      </c>
    </row>
    <row r="477" spans="1:3" x14ac:dyDescent="0.25">
      <c r="A477" t="s">
        <v>1052</v>
      </c>
      <c r="B477" t="s">
        <v>3679</v>
      </c>
      <c r="C477" s="4">
        <v>59.95</v>
      </c>
    </row>
    <row r="478" spans="1:3" x14ac:dyDescent="0.25">
      <c r="A478" t="s">
        <v>887</v>
      </c>
      <c r="B478" t="s">
        <v>3151</v>
      </c>
      <c r="C478" s="4">
        <v>29.95</v>
      </c>
    </row>
    <row r="479" spans="1:3" x14ac:dyDescent="0.25">
      <c r="A479" t="s">
        <v>888</v>
      </c>
      <c r="B479" t="s">
        <v>3152</v>
      </c>
      <c r="C479" s="4">
        <v>29.95</v>
      </c>
    </row>
    <row r="480" spans="1:3" x14ac:dyDescent="0.25">
      <c r="A480" t="s">
        <v>2755</v>
      </c>
      <c r="B480" t="s">
        <v>3168</v>
      </c>
      <c r="C480" s="4">
        <v>89.95</v>
      </c>
    </row>
    <row r="481" spans="1:3" x14ac:dyDescent="0.25">
      <c r="A481" t="s">
        <v>2756</v>
      </c>
      <c r="B481" t="s">
        <v>3272</v>
      </c>
      <c r="C481" s="4">
        <v>19.95</v>
      </c>
    </row>
    <row r="482" spans="1:3" x14ac:dyDescent="0.25">
      <c r="A482" s="6" t="s">
        <v>845</v>
      </c>
      <c r="B482" t="s">
        <v>3632</v>
      </c>
      <c r="C482" s="4">
        <v>49.95</v>
      </c>
    </row>
    <row r="483" spans="1:3" x14ac:dyDescent="0.25">
      <c r="A483" t="s">
        <v>2757</v>
      </c>
      <c r="B483" t="s">
        <v>3107</v>
      </c>
      <c r="C483" s="4">
        <v>39.950000000000003</v>
      </c>
    </row>
    <row r="484" spans="1:3" x14ac:dyDescent="0.25">
      <c r="A484" t="s">
        <v>2758</v>
      </c>
      <c r="B484" t="s">
        <v>3172</v>
      </c>
      <c r="C484" s="4">
        <v>79.95</v>
      </c>
    </row>
    <row r="485" spans="1:3" x14ac:dyDescent="0.25">
      <c r="A485" t="s">
        <v>2759</v>
      </c>
      <c r="B485" t="s">
        <v>3157</v>
      </c>
      <c r="C485" s="4">
        <v>45.95</v>
      </c>
    </row>
    <row r="486" spans="1:3" x14ac:dyDescent="0.25">
      <c r="A486" t="s">
        <v>2760</v>
      </c>
      <c r="B486" t="s">
        <v>3129</v>
      </c>
      <c r="C486" s="4">
        <v>59.95</v>
      </c>
    </row>
    <row r="487" spans="1:3" x14ac:dyDescent="0.25">
      <c r="A487" t="s">
        <v>2761</v>
      </c>
      <c r="B487" t="s">
        <v>3131</v>
      </c>
      <c r="C487" s="4">
        <v>39.950000000000003</v>
      </c>
    </row>
    <row r="488" spans="1:3" x14ac:dyDescent="0.25">
      <c r="A488" t="s">
        <v>2762</v>
      </c>
      <c r="B488" t="s">
        <v>3158</v>
      </c>
      <c r="C488" s="4">
        <v>59.95</v>
      </c>
    </row>
    <row r="489" spans="1:3" x14ac:dyDescent="0.25">
      <c r="A489" t="s">
        <v>2763</v>
      </c>
      <c r="B489" t="s">
        <v>3136</v>
      </c>
      <c r="C489" s="4">
        <v>19.95</v>
      </c>
    </row>
    <row r="490" spans="1:3" x14ac:dyDescent="0.25">
      <c r="A490" t="s">
        <v>2764</v>
      </c>
      <c r="B490" t="s">
        <v>3135</v>
      </c>
      <c r="C490" s="4">
        <v>19.95</v>
      </c>
    </row>
    <row r="491" spans="1:3" x14ac:dyDescent="0.25">
      <c r="A491" t="s">
        <v>2765</v>
      </c>
      <c r="B491" t="s">
        <v>3182</v>
      </c>
      <c r="C491" s="4">
        <v>59.95</v>
      </c>
    </row>
    <row r="492" spans="1:3" x14ac:dyDescent="0.25">
      <c r="A492" t="s">
        <v>2766</v>
      </c>
      <c r="B492" t="s">
        <v>3180</v>
      </c>
      <c r="C492" s="4">
        <v>19.95</v>
      </c>
    </row>
    <row r="493" spans="1:3" x14ac:dyDescent="0.25">
      <c r="A493" t="s">
        <v>2767</v>
      </c>
      <c r="B493" t="s">
        <v>3114</v>
      </c>
      <c r="C493" s="4">
        <v>39.950000000000003</v>
      </c>
    </row>
    <row r="494" spans="1:3" x14ac:dyDescent="0.25">
      <c r="A494" t="s">
        <v>2768</v>
      </c>
      <c r="B494" t="s">
        <v>3165</v>
      </c>
      <c r="C494" s="4">
        <v>19.95</v>
      </c>
    </row>
    <row r="495" spans="1:3" x14ac:dyDescent="0.25">
      <c r="A495" t="s">
        <v>2769</v>
      </c>
      <c r="B495" t="s">
        <v>3673</v>
      </c>
      <c r="C495" s="4">
        <v>19.95</v>
      </c>
    </row>
    <row r="496" spans="1:3" x14ac:dyDescent="0.25">
      <c r="A496" t="s">
        <v>2770</v>
      </c>
      <c r="B496" t="s">
        <v>3674</v>
      </c>
      <c r="C496" s="4">
        <v>19.95</v>
      </c>
    </row>
    <row r="497" spans="1:3" x14ac:dyDescent="0.25">
      <c r="A497" t="s">
        <v>2771</v>
      </c>
      <c r="B497" t="s">
        <v>3208</v>
      </c>
      <c r="C497" s="4">
        <v>29.95</v>
      </c>
    </row>
    <row r="498" spans="1:3" x14ac:dyDescent="0.25">
      <c r="A498" s="6" t="s">
        <v>54</v>
      </c>
      <c r="B498" t="s">
        <v>3142</v>
      </c>
      <c r="C498" s="4">
        <v>99.95</v>
      </c>
    </row>
    <row r="499" spans="1:3" ht="15.75" x14ac:dyDescent="0.25">
      <c r="A499" s="42" t="s">
        <v>1053</v>
      </c>
      <c r="B499" s="17"/>
      <c r="C499" s="18"/>
    </row>
    <row r="500" spans="1:3" ht="15.75" x14ac:dyDescent="0.25">
      <c r="A500" s="16" t="s">
        <v>9</v>
      </c>
      <c r="B500" s="16" t="s">
        <v>10</v>
      </c>
      <c r="C500" s="50" t="s">
        <v>11</v>
      </c>
    </row>
    <row r="501" spans="1:3" x14ac:dyDescent="0.25">
      <c r="A501" t="s">
        <v>1052</v>
      </c>
      <c r="B501" t="s">
        <v>3679</v>
      </c>
      <c r="C501" s="4">
        <v>59.95</v>
      </c>
    </row>
    <row r="502" spans="1:3" x14ac:dyDescent="0.25">
      <c r="A502" t="s">
        <v>887</v>
      </c>
      <c r="B502" t="s">
        <v>3151</v>
      </c>
      <c r="C502" s="4">
        <v>29.95</v>
      </c>
    </row>
    <row r="503" spans="1:3" x14ac:dyDescent="0.25">
      <c r="A503" t="s">
        <v>888</v>
      </c>
      <c r="B503" t="s">
        <v>3152</v>
      </c>
      <c r="C503" s="4">
        <v>29.95</v>
      </c>
    </row>
    <row r="504" spans="1:3" x14ac:dyDescent="0.25">
      <c r="A504" t="s">
        <v>2755</v>
      </c>
      <c r="B504" t="s">
        <v>3168</v>
      </c>
      <c r="C504" s="4">
        <v>89.95</v>
      </c>
    </row>
    <row r="505" spans="1:3" x14ac:dyDescent="0.25">
      <c r="A505" t="s">
        <v>2756</v>
      </c>
      <c r="B505" t="s">
        <v>3272</v>
      </c>
      <c r="C505" s="4">
        <v>19.95</v>
      </c>
    </row>
    <row r="506" spans="1:3" x14ac:dyDescent="0.25">
      <c r="A506" t="s">
        <v>2772</v>
      </c>
      <c r="B506" t="s">
        <v>3275</v>
      </c>
      <c r="C506" s="4">
        <v>169.95</v>
      </c>
    </row>
    <row r="507" spans="1:3" x14ac:dyDescent="0.25">
      <c r="A507" t="s">
        <v>2773</v>
      </c>
      <c r="B507" t="s">
        <v>3107</v>
      </c>
      <c r="C507" s="4">
        <v>39.950000000000003</v>
      </c>
    </row>
    <row r="508" spans="1:3" x14ac:dyDescent="0.25">
      <c r="A508" t="s">
        <v>2774</v>
      </c>
      <c r="B508" t="s">
        <v>3172</v>
      </c>
      <c r="C508" s="4">
        <v>99.95</v>
      </c>
    </row>
    <row r="509" spans="1:3" x14ac:dyDescent="0.25">
      <c r="A509" t="s">
        <v>2759</v>
      </c>
      <c r="B509" t="s">
        <v>3157</v>
      </c>
      <c r="C509" s="4">
        <v>45.95</v>
      </c>
    </row>
    <row r="510" spans="1:3" x14ac:dyDescent="0.25">
      <c r="A510" t="s">
        <v>2775</v>
      </c>
      <c r="B510" t="s">
        <v>3127</v>
      </c>
      <c r="C510" s="4">
        <v>19.95</v>
      </c>
    </row>
    <row r="511" spans="1:3" x14ac:dyDescent="0.25">
      <c r="A511" t="s">
        <v>2776</v>
      </c>
      <c r="B511" t="s">
        <v>3129</v>
      </c>
      <c r="C511" s="4">
        <v>55.95</v>
      </c>
    </row>
    <row r="512" spans="1:3" x14ac:dyDescent="0.25">
      <c r="A512" t="s">
        <v>2777</v>
      </c>
      <c r="B512" t="s">
        <v>3158</v>
      </c>
      <c r="C512" s="4">
        <v>55.95</v>
      </c>
    </row>
    <row r="513" spans="1:3" x14ac:dyDescent="0.25">
      <c r="A513" t="s">
        <v>2778</v>
      </c>
      <c r="B513" t="s">
        <v>3182</v>
      </c>
      <c r="C513" s="4">
        <v>55.95</v>
      </c>
    </row>
    <row r="514" spans="1:3" x14ac:dyDescent="0.25">
      <c r="A514" t="s">
        <v>2767</v>
      </c>
      <c r="B514" t="s">
        <v>3114</v>
      </c>
      <c r="C514" s="4">
        <v>39.950000000000003</v>
      </c>
    </row>
    <row r="515" spans="1:3" x14ac:dyDescent="0.25">
      <c r="A515" t="s">
        <v>2768</v>
      </c>
      <c r="B515" t="s">
        <v>3165</v>
      </c>
      <c r="C515" s="4">
        <v>19.95</v>
      </c>
    </row>
    <row r="516" spans="1:3" x14ac:dyDescent="0.25">
      <c r="A516" t="s">
        <v>2769</v>
      </c>
      <c r="B516" t="s">
        <v>3673</v>
      </c>
      <c r="C516" s="4">
        <v>19.95</v>
      </c>
    </row>
    <row r="517" spans="1:3" x14ac:dyDescent="0.25">
      <c r="A517" t="s">
        <v>2770</v>
      </c>
      <c r="B517" t="s">
        <v>3674</v>
      </c>
      <c r="C517" s="4">
        <v>19.95</v>
      </c>
    </row>
    <row r="518" spans="1:3" x14ac:dyDescent="0.25">
      <c r="A518" s="6" t="s">
        <v>54</v>
      </c>
      <c r="B518" t="s">
        <v>3142</v>
      </c>
      <c r="C518" s="4">
        <v>99.95</v>
      </c>
    </row>
    <row r="519" spans="1:3" ht="15.75" x14ac:dyDescent="0.25">
      <c r="A519" s="42" t="s">
        <v>1054</v>
      </c>
      <c r="B519" s="17"/>
      <c r="C519" s="18"/>
    </row>
    <row r="520" spans="1:3" ht="15.75" x14ac:dyDescent="0.25">
      <c r="A520" s="16" t="s">
        <v>9</v>
      </c>
      <c r="B520" s="16" t="s">
        <v>10</v>
      </c>
      <c r="C520" s="50" t="s">
        <v>11</v>
      </c>
    </row>
    <row r="521" spans="1:3" x14ac:dyDescent="0.25">
      <c r="A521" t="s">
        <v>1052</v>
      </c>
      <c r="B521" t="s">
        <v>3679</v>
      </c>
      <c r="C521" s="4">
        <v>59.95</v>
      </c>
    </row>
    <row r="522" spans="1:3" x14ac:dyDescent="0.25">
      <c r="A522" t="s">
        <v>887</v>
      </c>
      <c r="B522" t="s">
        <v>3151</v>
      </c>
      <c r="C522" s="4">
        <v>29.95</v>
      </c>
    </row>
    <row r="523" spans="1:3" x14ac:dyDescent="0.25">
      <c r="A523" t="s">
        <v>888</v>
      </c>
      <c r="B523" t="s">
        <v>3152</v>
      </c>
      <c r="C523" s="4">
        <v>29.95</v>
      </c>
    </row>
    <row r="524" spans="1:3" x14ac:dyDescent="0.25">
      <c r="A524" s="43" t="s">
        <v>904</v>
      </c>
      <c r="B524" t="s">
        <v>3153</v>
      </c>
      <c r="C524" s="4">
        <v>59.95</v>
      </c>
    </row>
    <row r="525" spans="1:3" x14ac:dyDescent="0.25">
      <c r="A525" t="s">
        <v>2779</v>
      </c>
      <c r="B525" t="s">
        <v>3154</v>
      </c>
      <c r="C525" s="4">
        <v>299.95</v>
      </c>
    </row>
    <row r="526" spans="1:3" x14ac:dyDescent="0.25">
      <c r="A526" t="s">
        <v>1055</v>
      </c>
      <c r="B526" t="s">
        <v>3632</v>
      </c>
      <c r="C526" s="4">
        <v>49.95</v>
      </c>
    </row>
    <row r="527" spans="1:3" x14ac:dyDescent="0.25">
      <c r="A527" t="s">
        <v>1056</v>
      </c>
      <c r="B527" t="s">
        <v>3107</v>
      </c>
      <c r="C527" s="4">
        <v>36.950000000000003</v>
      </c>
    </row>
    <row r="528" spans="1:3" x14ac:dyDescent="0.25">
      <c r="A528" t="s">
        <v>2780</v>
      </c>
      <c r="B528" t="s">
        <v>3157</v>
      </c>
      <c r="C528" s="4">
        <v>55.95</v>
      </c>
    </row>
    <row r="529" spans="1:3" x14ac:dyDescent="0.25">
      <c r="A529" t="s">
        <v>2781</v>
      </c>
      <c r="B529" t="s">
        <v>3131</v>
      </c>
      <c r="C529" s="4">
        <v>59.95</v>
      </c>
    </row>
    <row r="530" spans="1:3" x14ac:dyDescent="0.25">
      <c r="A530" t="s">
        <v>2782</v>
      </c>
      <c r="B530" t="s">
        <v>3111</v>
      </c>
      <c r="C530" s="4">
        <v>59.95</v>
      </c>
    </row>
    <row r="531" spans="1:3" x14ac:dyDescent="0.25">
      <c r="A531" t="s">
        <v>2783</v>
      </c>
      <c r="B531" t="s">
        <v>3182</v>
      </c>
      <c r="C531" s="4">
        <v>29.95</v>
      </c>
    </row>
    <row r="532" spans="1:3" x14ac:dyDescent="0.25">
      <c r="A532" t="s">
        <v>2784</v>
      </c>
      <c r="B532" t="s">
        <v>3136</v>
      </c>
      <c r="C532" s="4">
        <v>39.950000000000003</v>
      </c>
    </row>
    <row r="533" spans="1:3" x14ac:dyDescent="0.25">
      <c r="A533" t="s">
        <v>2785</v>
      </c>
      <c r="B533" t="s">
        <v>3135</v>
      </c>
      <c r="C533" s="4">
        <v>39.950000000000003</v>
      </c>
    </row>
    <row r="534" spans="1:3" x14ac:dyDescent="0.25">
      <c r="A534" t="s">
        <v>1057</v>
      </c>
      <c r="B534" t="s">
        <v>3114</v>
      </c>
      <c r="C534" s="4">
        <v>39.950000000000003</v>
      </c>
    </row>
    <row r="535" spans="1:3" x14ac:dyDescent="0.25">
      <c r="A535" t="s">
        <v>2786</v>
      </c>
      <c r="B535" t="s">
        <v>3165</v>
      </c>
      <c r="C535" s="4">
        <v>39.950000000000003</v>
      </c>
    </row>
    <row r="536" spans="1:3" x14ac:dyDescent="0.25">
      <c r="A536" s="6" t="s">
        <v>54</v>
      </c>
      <c r="B536" t="s">
        <v>3142</v>
      </c>
      <c r="C536" s="4">
        <v>99.95</v>
      </c>
    </row>
    <row r="537" spans="1:3" ht="15.75" x14ac:dyDescent="0.25">
      <c r="A537" s="42" t="s">
        <v>2666</v>
      </c>
      <c r="B537" s="17"/>
      <c r="C537" s="18"/>
    </row>
    <row r="538" spans="1:3" ht="15.75" x14ac:dyDescent="0.25">
      <c r="A538" s="16" t="s">
        <v>9</v>
      </c>
      <c r="B538" s="16" t="s">
        <v>10</v>
      </c>
      <c r="C538" s="50" t="s">
        <v>11</v>
      </c>
    </row>
    <row r="539" spans="1:3" x14ac:dyDescent="0.25">
      <c r="A539" t="s">
        <v>969</v>
      </c>
      <c r="B539" t="s">
        <v>3360</v>
      </c>
      <c r="C539" s="4">
        <v>39.950000000000003</v>
      </c>
    </row>
    <row r="540" spans="1:3" x14ac:dyDescent="0.25">
      <c r="A540" t="s">
        <v>887</v>
      </c>
      <c r="B540" t="s">
        <v>3151</v>
      </c>
      <c r="C540" s="4">
        <v>29.95</v>
      </c>
    </row>
    <row r="541" spans="1:3" x14ac:dyDescent="0.25">
      <c r="A541" t="s">
        <v>888</v>
      </c>
      <c r="B541" t="s">
        <v>3152</v>
      </c>
      <c r="C541" s="4">
        <v>29.95</v>
      </c>
    </row>
    <row r="542" spans="1:3" x14ac:dyDescent="0.25">
      <c r="A542" t="s">
        <v>970</v>
      </c>
      <c r="B542" t="s">
        <v>3325</v>
      </c>
      <c r="C542" s="4">
        <v>69.95</v>
      </c>
    </row>
    <row r="543" spans="1:3" x14ac:dyDescent="0.25">
      <c r="A543" t="s">
        <v>845</v>
      </c>
      <c r="B543" t="s">
        <v>3632</v>
      </c>
      <c r="C543" s="4">
        <v>49.95</v>
      </c>
    </row>
    <row r="544" spans="1:3" x14ac:dyDescent="0.25">
      <c r="A544" t="s">
        <v>972</v>
      </c>
      <c r="B544" t="s">
        <v>3107</v>
      </c>
      <c r="C544" s="4">
        <v>19.95</v>
      </c>
    </row>
    <row r="545" spans="1:3" x14ac:dyDescent="0.25">
      <c r="A545" t="s">
        <v>973</v>
      </c>
      <c r="B545" t="s">
        <v>3230</v>
      </c>
      <c r="C545" s="4">
        <v>89.95</v>
      </c>
    </row>
    <row r="546" spans="1:3" x14ac:dyDescent="0.25">
      <c r="A546" t="s">
        <v>974</v>
      </c>
      <c r="B546" t="s">
        <v>3157</v>
      </c>
      <c r="C546" s="4">
        <v>49.95</v>
      </c>
    </row>
    <row r="547" spans="1:3" x14ac:dyDescent="0.25">
      <c r="A547" t="s">
        <v>975</v>
      </c>
      <c r="B547" t="s">
        <v>3129</v>
      </c>
      <c r="C547" s="4">
        <v>43.95</v>
      </c>
    </row>
    <row r="548" spans="1:3" x14ac:dyDescent="0.25">
      <c r="A548" t="s">
        <v>976</v>
      </c>
      <c r="B548" t="s">
        <v>3131</v>
      </c>
      <c r="C548" s="4">
        <v>39.950000000000003</v>
      </c>
    </row>
    <row r="549" spans="1:3" x14ac:dyDescent="0.25">
      <c r="A549" t="s">
        <v>977</v>
      </c>
      <c r="B549" t="s">
        <v>3158</v>
      </c>
      <c r="C549" s="4">
        <v>39.950000000000003</v>
      </c>
    </row>
    <row r="550" spans="1:3" x14ac:dyDescent="0.25">
      <c r="A550" t="s">
        <v>981</v>
      </c>
      <c r="B550" t="s">
        <v>3136</v>
      </c>
      <c r="C550" s="4">
        <v>15.95</v>
      </c>
    </row>
    <row r="551" spans="1:3" x14ac:dyDescent="0.25">
      <c r="A551" t="s">
        <v>982</v>
      </c>
      <c r="B551" t="s">
        <v>3159</v>
      </c>
      <c r="C551" s="4">
        <v>15.95</v>
      </c>
    </row>
    <row r="552" spans="1:3" x14ac:dyDescent="0.25">
      <c r="A552" t="s">
        <v>983</v>
      </c>
      <c r="B552" t="s">
        <v>3135</v>
      </c>
      <c r="C552" s="4">
        <v>15.95</v>
      </c>
    </row>
    <row r="553" spans="1:3" x14ac:dyDescent="0.25">
      <c r="A553" t="s">
        <v>984</v>
      </c>
      <c r="B553" t="s">
        <v>3160</v>
      </c>
      <c r="C553" s="4">
        <v>15.95</v>
      </c>
    </row>
    <row r="554" spans="1:3" x14ac:dyDescent="0.25">
      <c r="A554" t="s">
        <v>978</v>
      </c>
      <c r="B554" t="s">
        <v>3182</v>
      </c>
      <c r="C554" s="4">
        <v>37.950000000000003</v>
      </c>
    </row>
    <row r="555" spans="1:3" x14ac:dyDescent="0.25">
      <c r="A555" s="43" t="s">
        <v>979</v>
      </c>
      <c r="B555" t="s">
        <v>3651</v>
      </c>
      <c r="C555" s="4">
        <v>19.95</v>
      </c>
    </row>
    <row r="556" spans="1:3" x14ac:dyDescent="0.25">
      <c r="A556" t="s">
        <v>980</v>
      </c>
      <c r="B556" t="s">
        <v>3652</v>
      </c>
      <c r="C556" s="4">
        <v>19.95</v>
      </c>
    </row>
    <row r="557" spans="1:3" x14ac:dyDescent="0.25">
      <c r="A557" t="s">
        <v>985</v>
      </c>
      <c r="B557" t="s">
        <v>3114</v>
      </c>
      <c r="C557" s="4">
        <v>19.95</v>
      </c>
    </row>
    <row r="558" spans="1:3" x14ac:dyDescent="0.25">
      <c r="A558" t="s">
        <v>988</v>
      </c>
      <c r="B558" t="s">
        <v>3208</v>
      </c>
      <c r="C558" s="4">
        <v>24.95</v>
      </c>
    </row>
    <row r="559" spans="1:3" x14ac:dyDescent="0.25">
      <c r="A559" s="6" t="s">
        <v>54</v>
      </c>
      <c r="B559" t="s">
        <v>3142</v>
      </c>
      <c r="C559" s="4">
        <v>99.95</v>
      </c>
    </row>
    <row r="560" spans="1:3" x14ac:dyDescent="0.25">
      <c r="A560" s="12" t="s">
        <v>780</v>
      </c>
      <c r="B560" s="7"/>
      <c r="C560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646"/>
  <sheetViews>
    <sheetView workbookViewId="0"/>
  </sheetViews>
  <sheetFormatPr defaultRowHeight="15" x14ac:dyDescent="0.25"/>
  <cols>
    <col min="1" max="1" width="35.28515625" customWidth="1"/>
    <col min="2" max="2" width="125.140625" customWidth="1"/>
    <col min="3" max="3" width="10.5703125" style="6" bestFit="1" customWidth="1"/>
    <col min="4" max="6" width="9.140625" style="3"/>
    <col min="7" max="9" width="9.140625" style="2"/>
  </cols>
  <sheetData>
    <row r="1" spans="1:3" ht="15.75" x14ac:dyDescent="0.25">
      <c r="A1" s="19" t="s">
        <v>1058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1059</v>
      </c>
      <c r="B3" t="s">
        <v>3551</v>
      </c>
      <c r="C3" s="4">
        <v>29.95</v>
      </c>
    </row>
    <row r="4" spans="1:3" x14ac:dyDescent="0.25">
      <c r="A4" t="s">
        <v>1060</v>
      </c>
      <c r="B4" t="s">
        <v>3552</v>
      </c>
      <c r="C4" s="4">
        <v>29.95</v>
      </c>
    </row>
    <row r="5" spans="1:3" x14ac:dyDescent="0.25">
      <c r="A5" t="s">
        <v>1061</v>
      </c>
      <c r="B5" t="s">
        <v>3153</v>
      </c>
      <c r="C5" s="4">
        <v>17.95</v>
      </c>
    </row>
    <row r="6" spans="1:3" x14ac:dyDescent="0.25">
      <c r="A6" t="s">
        <v>1062</v>
      </c>
      <c r="B6" t="s">
        <v>3553</v>
      </c>
      <c r="C6" s="4">
        <v>18.95</v>
      </c>
    </row>
    <row r="7" spans="1:3" x14ac:dyDescent="0.25">
      <c r="A7" t="s">
        <v>1063</v>
      </c>
      <c r="B7" t="s">
        <v>3554</v>
      </c>
      <c r="C7" s="4">
        <v>37.950000000000003</v>
      </c>
    </row>
    <row r="8" spans="1:3" x14ac:dyDescent="0.25">
      <c r="A8" t="s">
        <v>1064</v>
      </c>
      <c r="B8" t="s">
        <v>3555</v>
      </c>
      <c r="C8" s="4">
        <v>132.94999999999999</v>
      </c>
    </row>
    <row r="9" spans="1:3" x14ac:dyDescent="0.25">
      <c r="A9" t="s">
        <v>1065</v>
      </c>
      <c r="B9" t="s">
        <v>3556</v>
      </c>
      <c r="C9" s="4">
        <v>113.95</v>
      </c>
    </row>
    <row r="10" spans="1:3" x14ac:dyDescent="0.25">
      <c r="A10" t="s">
        <v>1066</v>
      </c>
      <c r="B10" t="s">
        <v>3122</v>
      </c>
      <c r="C10" s="4">
        <v>49.95</v>
      </c>
    </row>
    <row r="11" spans="1:3" x14ac:dyDescent="0.25">
      <c r="A11" t="s">
        <v>1067</v>
      </c>
      <c r="B11" t="s">
        <v>3107</v>
      </c>
      <c r="C11" s="4">
        <v>9.9499999999999993</v>
      </c>
    </row>
    <row r="12" spans="1:3" x14ac:dyDescent="0.25">
      <c r="A12" t="s">
        <v>1068</v>
      </c>
      <c r="B12" t="s">
        <v>3186</v>
      </c>
      <c r="C12" s="4">
        <v>37.950000000000003</v>
      </c>
    </row>
    <row r="13" spans="1:3" x14ac:dyDescent="0.25">
      <c r="A13" t="s">
        <v>1069</v>
      </c>
      <c r="B13" t="s">
        <v>3198</v>
      </c>
      <c r="C13" s="4">
        <v>25.95</v>
      </c>
    </row>
    <row r="14" spans="1:3" x14ac:dyDescent="0.25">
      <c r="A14" t="s">
        <v>1070</v>
      </c>
      <c r="B14" t="s">
        <v>3190</v>
      </c>
      <c r="C14" s="4">
        <v>15.95</v>
      </c>
    </row>
    <row r="15" spans="1:3" x14ac:dyDescent="0.25">
      <c r="A15" t="s">
        <v>1071</v>
      </c>
      <c r="B15" t="s">
        <v>3127</v>
      </c>
      <c r="C15" s="4">
        <v>9.9499999999999993</v>
      </c>
    </row>
    <row r="16" spans="1:3" x14ac:dyDescent="0.25">
      <c r="A16" t="s">
        <v>1072</v>
      </c>
      <c r="B16" t="s">
        <v>3557</v>
      </c>
      <c r="C16" s="4">
        <v>37.950000000000003</v>
      </c>
    </row>
    <row r="17" spans="1:3" x14ac:dyDescent="0.25">
      <c r="A17" t="s">
        <v>1073</v>
      </c>
      <c r="B17" t="s">
        <v>3558</v>
      </c>
      <c r="C17" s="4">
        <v>37.950000000000003</v>
      </c>
    </row>
    <row r="18" spans="1:3" x14ac:dyDescent="0.25">
      <c r="A18" s="10" t="s">
        <v>1074</v>
      </c>
      <c r="B18" t="s">
        <v>3559</v>
      </c>
      <c r="C18" s="4">
        <v>32.950000000000003</v>
      </c>
    </row>
    <row r="19" spans="1:3" x14ac:dyDescent="0.25">
      <c r="A19" t="s">
        <v>1075</v>
      </c>
      <c r="B19" t="s">
        <v>3158</v>
      </c>
      <c r="C19" s="4">
        <v>22.95</v>
      </c>
    </row>
    <row r="20" spans="1:3" x14ac:dyDescent="0.25">
      <c r="A20" t="s">
        <v>1076</v>
      </c>
      <c r="B20" t="s">
        <v>3254</v>
      </c>
      <c r="C20" s="4">
        <v>7.95</v>
      </c>
    </row>
    <row r="21" spans="1:3" x14ac:dyDescent="0.25">
      <c r="A21" t="s">
        <v>1077</v>
      </c>
      <c r="B21" t="s">
        <v>3135</v>
      </c>
      <c r="C21" s="4">
        <v>5.95</v>
      </c>
    </row>
    <row r="22" spans="1:3" x14ac:dyDescent="0.25">
      <c r="A22" t="s">
        <v>1078</v>
      </c>
      <c r="B22" t="s">
        <v>3136</v>
      </c>
      <c r="C22" s="4">
        <v>5.95</v>
      </c>
    </row>
    <row r="23" spans="1:3" x14ac:dyDescent="0.25">
      <c r="A23" t="s">
        <v>1079</v>
      </c>
      <c r="B23" t="s">
        <v>3113</v>
      </c>
      <c r="C23" s="4">
        <v>9.9499999999999993</v>
      </c>
    </row>
    <row r="24" spans="1:3" x14ac:dyDescent="0.25">
      <c r="A24" t="s">
        <v>1080</v>
      </c>
      <c r="B24" t="s">
        <v>3208</v>
      </c>
      <c r="C24" s="4">
        <v>9.9499999999999993</v>
      </c>
    </row>
    <row r="25" spans="1:3" x14ac:dyDescent="0.25">
      <c r="A25" t="s">
        <v>1081</v>
      </c>
      <c r="B25" t="s">
        <v>3166</v>
      </c>
      <c r="C25" s="4">
        <v>15.95</v>
      </c>
    </row>
    <row r="26" spans="1:3" x14ac:dyDescent="0.25">
      <c r="A26" t="s">
        <v>1082</v>
      </c>
      <c r="B26" t="s">
        <v>3312</v>
      </c>
      <c r="C26" s="4">
        <v>9.9499999999999993</v>
      </c>
    </row>
    <row r="27" spans="1:3" x14ac:dyDescent="0.25">
      <c r="A27" t="s">
        <v>1083</v>
      </c>
      <c r="B27" t="s">
        <v>3138</v>
      </c>
      <c r="C27" s="4">
        <v>9.9499999999999993</v>
      </c>
    </row>
    <row r="28" spans="1:3" x14ac:dyDescent="0.25">
      <c r="A28" t="s">
        <v>1084</v>
      </c>
      <c r="B28" t="s">
        <v>3167</v>
      </c>
      <c r="C28" s="4">
        <v>9.9499999999999993</v>
      </c>
    </row>
    <row r="29" spans="1:3" x14ac:dyDescent="0.25">
      <c r="A29" t="s">
        <v>1085</v>
      </c>
      <c r="B29" t="s">
        <v>3560</v>
      </c>
      <c r="C29" s="4">
        <v>9.9499999999999993</v>
      </c>
    </row>
    <row r="30" spans="1:3" x14ac:dyDescent="0.25">
      <c r="A30" t="s">
        <v>1086</v>
      </c>
      <c r="B30" t="s">
        <v>3112</v>
      </c>
      <c r="C30" s="4">
        <v>9.9499999999999993</v>
      </c>
    </row>
    <row r="31" spans="1:3" x14ac:dyDescent="0.25">
      <c r="A31" t="s">
        <v>1087</v>
      </c>
      <c r="B31" t="s">
        <v>3165</v>
      </c>
      <c r="C31" s="4">
        <v>9.9499999999999993</v>
      </c>
    </row>
    <row r="32" spans="1:3" x14ac:dyDescent="0.25">
      <c r="A32" t="s">
        <v>1088</v>
      </c>
      <c r="B32" t="s">
        <v>3561</v>
      </c>
      <c r="C32" s="4">
        <v>5.95</v>
      </c>
    </row>
    <row r="33" spans="1:3" x14ac:dyDescent="0.25">
      <c r="A33" t="s">
        <v>1089</v>
      </c>
      <c r="B33" t="s">
        <v>3141</v>
      </c>
      <c r="C33" s="4">
        <v>9.9499999999999993</v>
      </c>
    </row>
    <row r="34" spans="1:3" x14ac:dyDescent="0.25">
      <c r="A34" t="s">
        <v>54</v>
      </c>
      <c r="B34" t="s">
        <v>3142</v>
      </c>
      <c r="C34" s="4">
        <v>99.95</v>
      </c>
    </row>
    <row r="35" spans="1:3" ht="15.75" x14ac:dyDescent="0.25">
      <c r="A35" s="19" t="s">
        <v>1090</v>
      </c>
      <c r="B35" s="17"/>
      <c r="C35" s="18"/>
    </row>
    <row r="36" spans="1:3" ht="15.75" x14ac:dyDescent="0.25">
      <c r="A36" s="16" t="s">
        <v>9</v>
      </c>
      <c r="B36" s="16" t="s">
        <v>10</v>
      </c>
      <c r="C36" s="50" t="s">
        <v>11</v>
      </c>
    </row>
    <row r="37" spans="1:3" x14ac:dyDescent="0.25">
      <c r="A37" t="s">
        <v>1059</v>
      </c>
      <c r="B37" t="s">
        <v>3551</v>
      </c>
      <c r="C37" s="4">
        <v>29.95</v>
      </c>
    </row>
    <row r="38" spans="1:3" x14ac:dyDescent="0.25">
      <c r="A38" t="s">
        <v>1060</v>
      </c>
      <c r="B38" t="s">
        <v>3552</v>
      </c>
      <c r="C38" s="4">
        <v>29.95</v>
      </c>
    </row>
    <row r="39" spans="1:3" x14ac:dyDescent="0.25">
      <c r="A39" t="s">
        <v>1091</v>
      </c>
      <c r="B39" t="s">
        <v>3171</v>
      </c>
      <c r="C39" s="4">
        <v>49.95</v>
      </c>
    </row>
    <row r="40" spans="1:3" x14ac:dyDescent="0.25">
      <c r="A40" t="s">
        <v>1092</v>
      </c>
      <c r="B40" t="s">
        <v>3104</v>
      </c>
      <c r="C40" s="4">
        <v>75.95</v>
      </c>
    </row>
    <row r="41" spans="1:3" x14ac:dyDescent="0.25">
      <c r="A41" t="s">
        <v>1093</v>
      </c>
      <c r="B41" t="s">
        <v>3154</v>
      </c>
      <c r="C41" s="4">
        <v>39.950000000000003</v>
      </c>
    </row>
    <row r="42" spans="1:3" x14ac:dyDescent="0.25">
      <c r="A42" s="43" t="s">
        <v>1094</v>
      </c>
      <c r="B42" t="s">
        <v>3562</v>
      </c>
      <c r="C42" s="4">
        <v>69.95</v>
      </c>
    </row>
    <row r="43" spans="1:3" x14ac:dyDescent="0.25">
      <c r="A43" t="s">
        <v>1095</v>
      </c>
      <c r="B43" t="s">
        <v>3122</v>
      </c>
      <c r="C43" s="4">
        <v>49.95</v>
      </c>
    </row>
    <row r="44" spans="1:3" x14ac:dyDescent="0.25">
      <c r="A44" t="s">
        <v>1096</v>
      </c>
      <c r="B44" t="s">
        <v>3107</v>
      </c>
      <c r="C44" s="4">
        <v>13.95</v>
      </c>
    </row>
    <row r="45" spans="1:3" x14ac:dyDescent="0.25">
      <c r="A45" t="s">
        <v>1097</v>
      </c>
      <c r="B45" t="s">
        <v>3186</v>
      </c>
      <c r="C45" s="4">
        <v>49.95</v>
      </c>
    </row>
    <row r="46" spans="1:3" x14ac:dyDescent="0.25">
      <c r="A46" t="s">
        <v>1098</v>
      </c>
      <c r="B46" t="s">
        <v>3563</v>
      </c>
      <c r="C46" s="4">
        <v>69.95</v>
      </c>
    </row>
    <row r="47" spans="1:3" x14ac:dyDescent="0.25">
      <c r="A47" t="s">
        <v>1099</v>
      </c>
      <c r="B47" t="s">
        <v>3564</v>
      </c>
      <c r="C47" s="4">
        <v>69.95</v>
      </c>
    </row>
    <row r="48" spans="1:3" x14ac:dyDescent="0.25">
      <c r="A48" t="s">
        <v>1100</v>
      </c>
      <c r="B48" t="s">
        <v>3190</v>
      </c>
      <c r="C48" s="4">
        <v>18.95</v>
      </c>
    </row>
    <row r="49" spans="1:3" x14ac:dyDescent="0.25">
      <c r="A49" t="s">
        <v>1101</v>
      </c>
      <c r="B49" t="s">
        <v>3127</v>
      </c>
      <c r="C49" s="4">
        <v>15.95</v>
      </c>
    </row>
    <row r="50" spans="1:3" x14ac:dyDescent="0.25">
      <c r="A50" t="s">
        <v>1102</v>
      </c>
      <c r="B50" t="s">
        <v>3565</v>
      </c>
      <c r="C50" s="4">
        <v>56.95</v>
      </c>
    </row>
    <row r="51" spans="1:3" x14ac:dyDescent="0.25">
      <c r="A51" t="s">
        <v>1103</v>
      </c>
      <c r="B51" t="s">
        <v>3557</v>
      </c>
      <c r="C51" s="4">
        <v>35.950000000000003</v>
      </c>
    </row>
    <row r="52" spans="1:3" x14ac:dyDescent="0.25">
      <c r="A52" t="s">
        <v>1104</v>
      </c>
      <c r="B52" t="s">
        <v>3131</v>
      </c>
      <c r="C52" s="4">
        <v>15.95</v>
      </c>
    </row>
    <row r="53" spans="1:3" x14ac:dyDescent="0.25">
      <c r="A53" t="s">
        <v>1105</v>
      </c>
      <c r="B53" t="s">
        <v>3566</v>
      </c>
      <c r="C53" s="4">
        <v>17.95</v>
      </c>
    </row>
    <row r="54" spans="1:3" x14ac:dyDescent="0.25">
      <c r="A54" t="s">
        <v>1106</v>
      </c>
      <c r="B54" t="s">
        <v>3158</v>
      </c>
      <c r="C54" s="4">
        <v>28.95</v>
      </c>
    </row>
    <row r="55" spans="1:3" x14ac:dyDescent="0.25">
      <c r="A55" t="s">
        <v>1107</v>
      </c>
      <c r="B55" t="s">
        <v>3136</v>
      </c>
      <c r="C55" s="4">
        <v>5.95</v>
      </c>
    </row>
    <row r="56" spans="1:3" x14ac:dyDescent="0.25">
      <c r="A56" t="s">
        <v>1108</v>
      </c>
      <c r="B56" t="s">
        <v>3135</v>
      </c>
      <c r="C56" s="4">
        <v>5.95</v>
      </c>
    </row>
    <row r="57" spans="1:3" x14ac:dyDescent="0.25">
      <c r="A57" t="s">
        <v>1109</v>
      </c>
      <c r="B57" t="s">
        <v>3167</v>
      </c>
      <c r="C57" s="4">
        <v>9.9499999999999993</v>
      </c>
    </row>
    <row r="58" spans="1:3" x14ac:dyDescent="0.25">
      <c r="A58" t="s">
        <v>1110</v>
      </c>
      <c r="B58" t="s">
        <v>3114</v>
      </c>
      <c r="C58" s="4">
        <v>18.95</v>
      </c>
    </row>
    <row r="59" spans="1:3" x14ac:dyDescent="0.25">
      <c r="A59" t="s">
        <v>1111</v>
      </c>
      <c r="B59" t="s">
        <v>3201</v>
      </c>
      <c r="C59" s="4">
        <v>9.9499999999999993</v>
      </c>
    </row>
    <row r="60" spans="1:3" x14ac:dyDescent="0.25">
      <c r="A60" t="s">
        <v>1112</v>
      </c>
      <c r="B60" t="s">
        <v>3567</v>
      </c>
      <c r="C60" s="4">
        <v>9.9499999999999993</v>
      </c>
    </row>
    <row r="61" spans="1:3" x14ac:dyDescent="0.25">
      <c r="A61" t="s">
        <v>1113</v>
      </c>
      <c r="B61" t="s">
        <v>3112</v>
      </c>
      <c r="C61" s="4">
        <v>9.9499999999999993</v>
      </c>
    </row>
    <row r="62" spans="1:3" x14ac:dyDescent="0.25">
      <c r="A62" t="s">
        <v>1114</v>
      </c>
      <c r="B62" t="s">
        <v>3165</v>
      </c>
      <c r="C62" s="4">
        <v>9.9499999999999993</v>
      </c>
    </row>
    <row r="63" spans="1:3" x14ac:dyDescent="0.25">
      <c r="A63" t="s">
        <v>1115</v>
      </c>
      <c r="B63" t="s">
        <v>3141</v>
      </c>
      <c r="C63" s="4">
        <v>9.9499999999999993</v>
      </c>
    </row>
    <row r="64" spans="1:3" x14ac:dyDescent="0.25">
      <c r="A64" t="s">
        <v>54</v>
      </c>
      <c r="B64" t="s">
        <v>3142</v>
      </c>
      <c r="C64" s="4">
        <v>99.95</v>
      </c>
    </row>
    <row r="65" spans="1:3" ht="15.75" x14ac:dyDescent="0.25">
      <c r="A65" s="19" t="s">
        <v>1116</v>
      </c>
      <c r="B65" s="17"/>
      <c r="C65" s="18"/>
    </row>
    <row r="66" spans="1:3" ht="15.75" x14ac:dyDescent="0.25">
      <c r="A66" s="16" t="s">
        <v>9</v>
      </c>
      <c r="B66" s="16" t="s">
        <v>10</v>
      </c>
      <c r="C66" s="50" t="s">
        <v>11</v>
      </c>
    </row>
    <row r="67" spans="1:3" x14ac:dyDescent="0.25">
      <c r="A67" t="s">
        <v>1059</v>
      </c>
      <c r="B67" t="s">
        <v>3551</v>
      </c>
      <c r="C67" s="4">
        <v>29.95</v>
      </c>
    </row>
    <row r="68" spans="1:3" x14ac:dyDescent="0.25">
      <c r="A68" t="s">
        <v>1060</v>
      </c>
      <c r="B68" t="s">
        <v>3552</v>
      </c>
      <c r="C68" s="4">
        <v>29.95</v>
      </c>
    </row>
    <row r="69" spans="1:3" x14ac:dyDescent="0.25">
      <c r="A69" t="s">
        <v>1091</v>
      </c>
      <c r="B69" t="s">
        <v>3171</v>
      </c>
      <c r="C69" s="4">
        <v>49.95</v>
      </c>
    </row>
    <row r="70" spans="1:3" x14ac:dyDescent="0.25">
      <c r="A70" t="s">
        <v>1092</v>
      </c>
      <c r="B70" t="s">
        <v>3104</v>
      </c>
      <c r="C70" s="4">
        <v>75.95</v>
      </c>
    </row>
    <row r="71" spans="1:3" x14ac:dyDescent="0.25">
      <c r="A71" t="s">
        <v>1093</v>
      </c>
      <c r="B71" t="s">
        <v>3154</v>
      </c>
      <c r="C71" s="4">
        <v>39.950000000000003</v>
      </c>
    </row>
    <row r="72" spans="1:3" x14ac:dyDescent="0.25">
      <c r="A72" t="s">
        <v>1117</v>
      </c>
      <c r="B72" t="s">
        <v>3568</v>
      </c>
      <c r="C72" s="4">
        <v>149.94999999999999</v>
      </c>
    </row>
    <row r="73" spans="1:3" x14ac:dyDescent="0.25">
      <c r="A73" t="s">
        <v>1118</v>
      </c>
      <c r="B73" t="s">
        <v>3176</v>
      </c>
      <c r="C73" s="4">
        <v>99.95</v>
      </c>
    </row>
    <row r="74" spans="1:3" x14ac:dyDescent="0.25">
      <c r="A74" t="s">
        <v>1119</v>
      </c>
      <c r="B74" t="s">
        <v>3107</v>
      </c>
      <c r="C74" s="4">
        <v>11.95</v>
      </c>
    </row>
    <row r="75" spans="1:3" x14ac:dyDescent="0.25">
      <c r="A75" t="s">
        <v>1097</v>
      </c>
      <c r="B75" t="s">
        <v>3186</v>
      </c>
      <c r="C75" s="4">
        <v>49.95</v>
      </c>
    </row>
    <row r="76" spans="1:3" x14ac:dyDescent="0.25">
      <c r="A76" t="s">
        <v>1098</v>
      </c>
      <c r="B76" t="s">
        <v>3563</v>
      </c>
      <c r="C76" s="4">
        <v>69.95</v>
      </c>
    </row>
    <row r="77" spans="1:3" x14ac:dyDescent="0.25">
      <c r="A77" t="s">
        <v>1099</v>
      </c>
      <c r="B77" t="s">
        <v>3564</v>
      </c>
      <c r="C77" s="4">
        <v>69.95</v>
      </c>
    </row>
    <row r="78" spans="1:3" x14ac:dyDescent="0.25">
      <c r="A78" t="s">
        <v>1100</v>
      </c>
      <c r="B78" t="s">
        <v>3190</v>
      </c>
      <c r="C78" s="4">
        <v>18.95</v>
      </c>
    </row>
    <row r="79" spans="1:3" x14ac:dyDescent="0.25">
      <c r="A79" t="s">
        <v>1101</v>
      </c>
      <c r="B79" t="s">
        <v>3127</v>
      </c>
      <c r="C79" s="4">
        <v>15.95</v>
      </c>
    </row>
    <row r="80" spans="1:3" x14ac:dyDescent="0.25">
      <c r="A80" s="6" t="s">
        <v>1120</v>
      </c>
      <c r="B80" t="s">
        <v>3557</v>
      </c>
      <c r="C80" s="4">
        <v>29.95</v>
      </c>
    </row>
    <row r="81" spans="1:3" x14ac:dyDescent="0.25">
      <c r="A81" t="s">
        <v>1105</v>
      </c>
      <c r="B81" t="s">
        <v>3566</v>
      </c>
      <c r="C81" s="4">
        <v>17.95</v>
      </c>
    </row>
    <row r="82" spans="1:3" x14ac:dyDescent="0.25">
      <c r="A82" t="s">
        <v>1106</v>
      </c>
      <c r="B82" t="s">
        <v>3158</v>
      </c>
      <c r="C82" s="4">
        <v>28.95</v>
      </c>
    </row>
    <row r="83" spans="1:3" x14ac:dyDescent="0.25">
      <c r="A83" t="s">
        <v>1107</v>
      </c>
      <c r="B83" t="s">
        <v>3136</v>
      </c>
      <c r="C83" s="4">
        <v>5.95</v>
      </c>
    </row>
    <row r="84" spans="1:3" x14ac:dyDescent="0.25">
      <c r="A84" t="s">
        <v>1108</v>
      </c>
      <c r="B84" t="s">
        <v>3135</v>
      </c>
      <c r="C84" s="4">
        <v>5.95</v>
      </c>
    </row>
    <row r="85" spans="1:3" x14ac:dyDescent="0.25">
      <c r="A85" t="s">
        <v>1113</v>
      </c>
      <c r="B85" t="s">
        <v>3112</v>
      </c>
      <c r="C85" s="4">
        <v>9.9499999999999993</v>
      </c>
    </row>
    <row r="86" spans="1:3" x14ac:dyDescent="0.25">
      <c r="A86" t="s">
        <v>1111</v>
      </c>
      <c r="B86" t="s">
        <v>3201</v>
      </c>
      <c r="C86" s="4">
        <v>9.9499999999999993</v>
      </c>
    </row>
    <row r="87" spans="1:3" x14ac:dyDescent="0.25">
      <c r="A87" t="s">
        <v>1121</v>
      </c>
      <c r="B87" t="s">
        <v>3567</v>
      </c>
      <c r="C87" s="4">
        <v>9.9499999999999993</v>
      </c>
    </row>
    <row r="88" spans="1:3" x14ac:dyDescent="0.25">
      <c r="A88" t="s">
        <v>1109</v>
      </c>
      <c r="B88" t="s">
        <v>3167</v>
      </c>
      <c r="C88" s="4">
        <v>9.9499999999999993</v>
      </c>
    </row>
    <row r="89" spans="1:3" x14ac:dyDescent="0.25">
      <c r="A89" t="s">
        <v>1110</v>
      </c>
      <c r="B89" t="s">
        <v>3114</v>
      </c>
      <c r="C89" s="4">
        <v>18.95</v>
      </c>
    </row>
    <row r="90" spans="1:3" x14ac:dyDescent="0.25">
      <c r="A90" t="s">
        <v>1115</v>
      </c>
      <c r="B90" t="s">
        <v>3141</v>
      </c>
      <c r="C90" s="4">
        <v>9.9499999999999993</v>
      </c>
    </row>
    <row r="91" spans="1:3" x14ac:dyDescent="0.25">
      <c r="A91" t="s">
        <v>54</v>
      </c>
      <c r="B91" t="s">
        <v>3142</v>
      </c>
      <c r="C91" s="4">
        <v>99.95</v>
      </c>
    </row>
    <row r="92" spans="1:3" ht="15.75" x14ac:dyDescent="0.25">
      <c r="A92" s="19" t="s">
        <v>1122</v>
      </c>
      <c r="B92" s="17"/>
      <c r="C92" s="18"/>
    </row>
    <row r="93" spans="1:3" ht="15.75" x14ac:dyDescent="0.25">
      <c r="A93" s="16" t="s">
        <v>9</v>
      </c>
      <c r="B93" s="16" t="s">
        <v>10</v>
      </c>
      <c r="C93" s="50" t="s">
        <v>11</v>
      </c>
    </row>
    <row r="94" spans="1:3" x14ac:dyDescent="0.25">
      <c r="A94" s="11" t="s">
        <v>1059</v>
      </c>
      <c r="B94" t="s">
        <v>3551</v>
      </c>
      <c r="C94" s="4">
        <v>29.95</v>
      </c>
    </row>
    <row r="95" spans="1:3" x14ac:dyDescent="0.25">
      <c r="A95" t="s">
        <v>1060</v>
      </c>
      <c r="B95" t="s">
        <v>3552</v>
      </c>
      <c r="C95" s="4">
        <v>29.95</v>
      </c>
    </row>
    <row r="96" spans="1:3" x14ac:dyDescent="0.25">
      <c r="A96" s="11" t="s">
        <v>1123</v>
      </c>
      <c r="B96" t="s">
        <v>3153</v>
      </c>
      <c r="C96" s="4">
        <v>69.95</v>
      </c>
    </row>
    <row r="97" spans="1:3" x14ac:dyDescent="0.25">
      <c r="A97" s="11" t="s">
        <v>1124</v>
      </c>
      <c r="B97" t="s">
        <v>3569</v>
      </c>
      <c r="C97" s="4">
        <v>15.95</v>
      </c>
    </row>
    <row r="98" spans="1:3" x14ac:dyDescent="0.25">
      <c r="A98" t="s">
        <v>1125</v>
      </c>
      <c r="B98" t="s">
        <v>3104</v>
      </c>
      <c r="C98" s="4">
        <v>132.94999999999999</v>
      </c>
    </row>
    <row r="99" spans="1:3" x14ac:dyDescent="0.25">
      <c r="A99" t="s">
        <v>1126</v>
      </c>
      <c r="B99" t="s">
        <v>3154</v>
      </c>
      <c r="C99" s="4">
        <v>99.95</v>
      </c>
    </row>
    <row r="100" spans="1:3" x14ac:dyDescent="0.25">
      <c r="A100" t="s">
        <v>1127</v>
      </c>
      <c r="B100" t="s">
        <v>3122</v>
      </c>
      <c r="C100" s="4">
        <v>49.95</v>
      </c>
    </row>
    <row r="101" spans="1:3" x14ac:dyDescent="0.25">
      <c r="A101" s="11" t="s">
        <v>1128</v>
      </c>
      <c r="B101" t="s">
        <v>3107</v>
      </c>
      <c r="C101" s="4">
        <v>18.95</v>
      </c>
    </row>
    <row r="102" spans="1:3" x14ac:dyDescent="0.25">
      <c r="A102" s="43" t="s">
        <v>1129</v>
      </c>
      <c r="B102" t="s">
        <v>3186</v>
      </c>
      <c r="C102" s="4">
        <v>69.95</v>
      </c>
    </row>
    <row r="103" spans="1:3" x14ac:dyDescent="0.25">
      <c r="A103" s="11" t="s">
        <v>1130</v>
      </c>
      <c r="B103" t="s">
        <v>3155</v>
      </c>
      <c r="C103" s="4">
        <v>39.950000000000003</v>
      </c>
    </row>
    <row r="104" spans="1:3" x14ac:dyDescent="0.25">
      <c r="A104" s="11" t="s">
        <v>1131</v>
      </c>
      <c r="B104" t="s">
        <v>3156</v>
      </c>
      <c r="C104" s="4">
        <v>29.95</v>
      </c>
    </row>
    <row r="105" spans="1:3" x14ac:dyDescent="0.25">
      <c r="A105" t="s">
        <v>1132</v>
      </c>
      <c r="B105" t="s">
        <v>3190</v>
      </c>
      <c r="C105" s="4">
        <v>35.950000000000003</v>
      </c>
    </row>
    <row r="106" spans="1:3" x14ac:dyDescent="0.25">
      <c r="A106" t="s">
        <v>1133</v>
      </c>
      <c r="B106" t="s">
        <v>3127</v>
      </c>
      <c r="C106" s="4">
        <v>17.95</v>
      </c>
    </row>
    <row r="107" spans="1:3" x14ac:dyDescent="0.25">
      <c r="A107" s="11" t="s">
        <v>1134</v>
      </c>
      <c r="B107" t="s">
        <v>3129</v>
      </c>
      <c r="C107" s="4">
        <v>39.950000000000003</v>
      </c>
    </row>
    <row r="108" spans="1:3" x14ac:dyDescent="0.25">
      <c r="A108" s="11" t="s">
        <v>1135</v>
      </c>
      <c r="B108" t="s">
        <v>3131</v>
      </c>
      <c r="C108" s="4">
        <v>29.95</v>
      </c>
    </row>
    <row r="109" spans="1:3" x14ac:dyDescent="0.25">
      <c r="A109" s="11" t="s">
        <v>1136</v>
      </c>
      <c r="B109" t="s">
        <v>3158</v>
      </c>
      <c r="C109" s="4">
        <v>29.95</v>
      </c>
    </row>
    <row r="110" spans="1:3" x14ac:dyDescent="0.25">
      <c r="A110" t="s">
        <v>1137</v>
      </c>
      <c r="B110" t="s">
        <v>3443</v>
      </c>
      <c r="C110" s="4">
        <v>9.9499999999999993</v>
      </c>
    </row>
    <row r="111" spans="1:3" x14ac:dyDescent="0.25">
      <c r="A111" t="s">
        <v>1138</v>
      </c>
      <c r="B111" t="s">
        <v>3209</v>
      </c>
      <c r="C111" s="4">
        <v>18.95</v>
      </c>
    </row>
    <row r="112" spans="1:3" x14ac:dyDescent="0.25">
      <c r="A112" t="s">
        <v>1139</v>
      </c>
      <c r="B112" t="s">
        <v>3166</v>
      </c>
      <c r="C112" s="4">
        <v>15.95</v>
      </c>
    </row>
    <row r="113" spans="1:3" x14ac:dyDescent="0.25">
      <c r="A113" s="11" t="s">
        <v>1140</v>
      </c>
      <c r="B113" t="s">
        <v>3112</v>
      </c>
      <c r="C113" s="4">
        <v>9.9499999999999993</v>
      </c>
    </row>
    <row r="114" spans="1:3" x14ac:dyDescent="0.25">
      <c r="A114" t="s">
        <v>1141</v>
      </c>
      <c r="B114" t="s">
        <v>3361</v>
      </c>
      <c r="C114" s="4">
        <v>18.95</v>
      </c>
    </row>
    <row r="115" spans="1:3" x14ac:dyDescent="0.25">
      <c r="A115" t="s">
        <v>1142</v>
      </c>
      <c r="B115" t="s">
        <v>3567</v>
      </c>
      <c r="C115" s="4">
        <v>11.95</v>
      </c>
    </row>
    <row r="116" spans="1:3" x14ac:dyDescent="0.25">
      <c r="A116" t="s">
        <v>1143</v>
      </c>
      <c r="B116" t="s">
        <v>3174</v>
      </c>
      <c r="C116" s="4">
        <v>15.95</v>
      </c>
    </row>
    <row r="117" spans="1:3" x14ac:dyDescent="0.25">
      <c r="A117" t="s">
        <v>1144</v>
      </c>
      <c r="B117" t="s">
        <v>3165</v>
      </c>
      <c r="C117" s="4">
        <v>5.95</v>
      </c>
    </row>
    <row r="118" spans="1:3" x14ac:dyDescent="0.25">
      <c r="A118" t="s">
        <v>1145</v>
      </c>
      <c r="B118" t="s">
        <v>3141</v>
      </c>
      <c r="C118" s="4">
        <v>13.95</v>
      </c>
    </row>
    <row r="119" spans="1:3" x14ac:dyDescent="0.25">
      <c r="A119" t="s">
        <v>54</v>
      </c>
      <c r="B119" t="s">
        <v>3142</v>
      </c>
      <c r="C119" s="4">
        <v>99.95</v>
      </c>
    </row>
    <row r="120" spans="1:3" ht="15.75" x14ac:dyDescent="0.25">
      <c r="A120" s="19" t="s">
        <v>1146</v>
      </c>
      <c r="B120" s="17"/>
      <c r="C120" s="18"/>
    </row>
    <row r="121" spans="1:3" ht="15.75" x14ac:dyDescent="0.25">
      <c r="A121" s="16" t="s">
        <v>9</v>
      </c>
      <c r="B121" s="16" t="s">
        <v>10</v>
      </c>
      <c r="C121" s="50" t="s">
        <v>11</v>
      </c>
    </row>
    <row r="122" spans="1:3" x14ac:dyDescent="0.25">
      <c r="A122" t="s">
        <v>1059</v>
      </c>
      <c r="B122" t="s">
        <v>3551</v>
      </c>
      <c r="C122" s="4">
        <v>29.95</v>
      </c>
    </row>
    <row r="123" spans="1:3" x14ac:dyDescent="0.25">
      <c r="A123" t="s">
        <v>1060</v>
      </c>
      <c r="B123" t="s">
        <v>3552</v>
      </c>
      <c r="C123" s="4">
        <v>29.95</v>
      </c>
    </row>
    <row r="124" spans="1:3" x14ac:dyDescent="0.25">
      <c r="A124" t="s">
        <v>1123</v>
      </c>
      <c r="B124" t="s">
        <v>3153</v>
      </c>
      <c r="C124" s="4">
        <v>69.95</v>
      </c>
    </row>
    <row r="125" spans="1:3" x14ac:dyDescent="0.25">
      <c r="A125" s="11" t="s">
        <v>1124</v>
      </c>
      <c r="B125" t="s">
        <v>3569</v>
      </c>
      <c r="C125" s="4">
        <v>15.95</v>
      </c>
    </row>
    <row r="126" spans="1:3" x14ac:dyDescent="0.25">
      <c r="A126" t="s">
        <v>1147</v>
      </c>
      <c r="B126" t="s">
        <v>3154</v>
      </c>
      <c r="C126" s="4">
        <v>99.95</v>
      </c>
    </row>
    <row r="127" spans="1:3" x14ac:dyDescent="0.25">
      <c r="A127" t="s">
        <v>1148</v>
      </c>
      <c r="B127" t="s">
        <v>3176</v>
      </c>
      <c r="C127" s="4">
        <v>99.95</v>
      </c>
    </row>
    <row r="128" spans="1:3" x14ac:dyDescent="0.25">
      <c r="A128" t="s">
        <v>1149</v>
      </c>
      <c r="B128" t="s">
        <v>3107</v>
      </c>
      <c r="C128" s="4">
        <v>19.95</v>
      </c>
    </row>
    <row r="129" spans="1:3" x14ac:dyDescent="0.25">
      <c r="A129" t="s">
        <v>1129</v>
      </c>
      <c r="B129" t="s">
        <v>3186</v>
      </c>
      <c r="C129" s="4">
        <v>69.95</v>
      </c>
    </row>
    <row r="130" spans="1:3" x14ac:dyDescent="0.25">
      <c r="A130" t="s">
        <v>1130</v>
      </c>
      <c r="B130" t="s">
        <v>3155</v>
      </c>
      <c r="C130" s="4">
        <v>39.950000000000003</v>
      </c>
    </row>
    <row r="131" spans="1:3" x14ac:dyDescent="0.25">
      <c r="A131" t="s">
        <v>1131</v>
      </c>
      <c r="B131" t="s">
        <v>3156</v>
      </c>
      <c r="C131" s="4">
        <v>29.95</v>
      </c>
    </row>
    <row r="132" spans="1:3" x14ac:dyDescent="0.25">
      <c r="A132" t="s">
        <v>1132</v>
      </c>
      <c r="B132" t="s">
        <v>3190</v>
      </c>
      <c r="C132" s="4">
        <v>35.950000000000003</v>
      </c>
    </row>
    <row r="133" spans="1:3" x14ac:dyDescent="0.25">
      <c r="A133" t="s">
        <v>1133</v>
      </c>
      <c r="B133" t="s">
        <v>3127</v>
      </c>
      <c r="C133" s="4">
        <v>17.95</v>
      </c>
    </row>
    <row r="134" spans="1:3" x14ac:dyDescent="0.25">
      <c r="A134" t="s">
        <v>1150</v>
      </c>
      <c r="B134" t="s">
        <v>3129</v>
      </c>
      <c r="C134" s="4">
        <v>29.95</v>
      </c>
    </row>
    <row r="135" spans="1:3" x14ac:dyDescent="0.25">
      <c r="A135" t="s">
        <v>1151</v>
      </c>
      <c r="B135" t="s">
        <v>3131</v>
      </c>
      <c r="C135" s="4">
        <v>29.95</v>
      </c>
    </row>
    <row r="136" spans="1:3" x14ac:dyDescent="0.25">
      <c r="A136" t="s">
        <v>1152</v>
      </c>
      <c r="B136" t="s">
        <v>3158</v>
      </c>
      <c r="C136" s="4">
        <v>29.95</v>
      </c>
    </row>
    <row r="137" spans="1:3" x14ac:dyDescent="0.25">
      <c r="A137" t="s">
        <v>1137</v>
      </c>
      <c r="B137" t="s">
        <v>3443</v>
      </c>
      <c r="C137" s="4">
        <v>9.9499999999999993</v>
      </c>
    </row>
    <row r="138" spans="1:3" x14ac:dyDescent="0.25">
      <c r="A138" t="s">
        <v>1153</v>
      </c>
      <c r="B138" t="s">
        <v>3209</v>
      </c>
      <c r="C138" s="4">
        <v>19.95</v>
      </c>
    </row>
    <row r="139" spans="1:3" x14ac:dyDescent="0.25">
      <c r="A139" t="s">
        <v>1144</v>
      </c>
      <c r="B139" t="s">
        <v>3165</v>
      </c>
      <c r="C139" s="4">
        <v>5.95</v>
      </c>
    </row>
    <row r="140" spans="1:3" x14ac:dyDescent="0.25">
      <c r="A140" t="s">
        <v>1139</v>
      </c>
      <c r="B140" t="s">
        <v>3166</v>
      </c>
      <c r="C140" s="4">
        <v>15.95</v>
      </c>
    </row>
    <row r="141" spans="1:3" x14ac:dyDescent="0.25">
      <c r="A141" t="s">
        <v>1141</v>
      </c>
      <c r="B141" t="s">
        <v>3361</v>
      </c>
      <c r="C141" s="4">
        <v>18.95</v>
      </c>
    </row>
    <row r="142" spans="1:3" x14ac:dyDescent="0.25">
      <c r="A142" t="s">
        <v>1142</v>
      </c>
      <c r="B142" t="s">
        <v>3567</v>
      </c>
      <c r="C142" s="4">
        <v>11.95</v>
      </c>
    </row>
    <row r="143" spans="1:3" x14ac:dyDescent="0.25">
      <c r="A143" t="s">
        <v>1143</v>
      </c>
      <c r="B143" t="s">
        <v>3174</v>
      </c>
      <c r="C143" s="4">
        <v>15.95</v>
      </c>
    </row>
    <row r="144" spans="1:3" x14ac:dyDescent="0.25">
      <c r="A144" t="s">
        <v>1140</v>
      </c>
      <c r="B144" t="s">
        <v>3112</v>
      </c>
      <c r="C144" s="4">
        <v>9.9499999999999993</v>
      </c>
    </row>
    <row r="145" spans="1:3" x14ac:dyDescent="0.25">
      <c r="A145" t="s">
        <v>1154</v>
      </c>
      <c r="B145" t="s">
        <v>3570</v>
      </c>
      <c r="C145" s="4">
        <v>13.95</v>
      </c>
    </row>
    <row r="146" spans="1:3" x14ac:dyDescent="0.25">
      <c r="A146" t="s">
        <v>54</v>
      </c>
      <c r="B146" t="s">
        <v>3142</v>
      </c>
      <c r="C146" s="4">
        <v>99.95</v>
      </c>
    </row>
    <row r="147" spans="1:3" ht="15.75" x14ac:dyDescent="0.25">
      <c r="A147" s="19" t="s">
        <v>1155</v>
      </c>
      <c r="B147" s="17"/>
      <c r="C147" s="18"/>
    </row>
    <row r="148" spans="1:3" ht="15.75" x14ac:dyDescent="0.25">
      <c r="A148" s="16" t="s">
        <v>9</v>
      </c>
      <c r="B148" s="16" t="s">
        <v>10</v>
      </c>
      <c r="C148" s="50" t="s">
        <v>11</v>
      </c>
    </row>
    <row r="149" spans="1:3" x14ac:dyDescent="0.25">
      <c r="A149" t="s">
        <v>1059</v>
      </c>
      <c r="B149" t="s">
        <v>3551</v>
      </c>
      <c r="C149" s="4">
        <v>29.95</v>
      </c>
    </row>
    <row r="150" spans="1:3" x14ac:dyDescent="0.25">
      <c r="A150" t="s">
        <v>1060</v>
      </c>
      <c r="B150" t="s">
        <v>3552</v>
      </c>
      <c r="C150" s="4">
        <v>29.95</v>
      </c>
    </row>
    <row r="151" spans="1:3" x14ac:dyDescent="0.25">
      <c r="A151" t="s">
        <v>1123</v>
      </c>
      <c r="B151" t="s">
        <v>3153</v>
      </c>
      <c r="C151" s="4">
        <v>69.95</v>
      </c>
    </row>
    <row r="152" spans="1:3" x14ac:dyDescent="0.25">
      <c r="A152" s="11" t="s">
        <v>1124</v>
      </c>
      <c r="B152" t="s">
        <v>3569</v>
      </c>
      <c r="C152" s="4">
        <v>15.95</v>
      </c>
    </row>
    <row r="153" spans="1:3" x14ac:dyDescent="0.25">
      <c r="A153" s="43" t="s">
        <v>1156</v>
      </c>
      <c r="B153" t="s">
        <v>3154</v>
      </c>
      <c r="C153" s="4">
        <v>39.950000000000003</v>
      </c>
    </row>
    <row r="154" spans="1:3" x14ac:dyDescent="0.25">
      <c r="A154" t="s">
        <v>1157</v>
      </c>
      <c r="B154" t="s">
        <v>3571</v>
      </c>
      <c r="C154" s="4">
        <v>379.95</v>
      </c>
    </row>
    <row r="155" spans="1:3" x14ac:dyDescent="0.25">
      <c r="A155" t="s">
        <v>1158</v>
      </c>
      <c r="B155" t="s">
        <v>3572</v>
      </c>
      <c r="C155" s="4">
        <v>129.94999999999999</v>
      </c>
    </row>
    <row r="156" spans="1:3" x14ac:dyDescent="0.25">
      <c r="A156" t="s">
        <v>1159</v>
      </c>
      <c r="B156" t="s">
        <v>3107</v>
      </c>
      <c r="C156" s="4">
        <v>18.95</v>
      </c>
    </row>
    <row r="157" spans="1:3" x14ac:dyDescent="0.25">
      <c r="A157" t="s">
        <v>1160</v>
      </c>
      <c r="B157" t="s">
        <v>3155</v>
      </c>
      <c r="C157" s="4">
        <v>39.950000000000003</v>
      </c>
    </row>
    <row r="158" spans="1:3" x14ac:dyDescent="0.25">
      <c r="A158" t="s">
        <v>1161</v>
      </c>
      <c r="B158" t="s">
        <v>3355</v>
      </c>
      <c r="C158" s="4">
        <v>29.95</v>
      </c>
    </row>
    <row r="159" spans="1:3" x14ac:dyDescent="0.25">
      <c r="A159" t="s">
        <v>1162</v>
      </c>
      <c r="B159" t="s">
        <v>3190</v>
      </c>
      <c r="C159" s="4">
        <v>18.95</v>
      </c>
    </row>
    <row r="160" spans="1:3" x14ac:dyDescent="0.25">
      <c r="A160" t="s">
        <v>1163</v>
      </c>
      <c r="B160" t="s">
        <v>3573</v>
      </c>
      <c r="C160" s="4">
        <v>29.95</v>
      </c>
    </row>
    <row r="161" spans="1:3" x14ac:dyDescent="0.25">
      <c r="A161" t="s">
        <v>1164</v>
      </c>
      <c r="B161" t="s">
        <v>3131</v>
      </c>
      <c r="C161" s="4">
        <v>25.95</v>
      </c>
    </row>
    <row r="162" spans="1:3" x14ac:dyDescent="0.25">
      <c r="A162" t="s">
        <v>1165</v>
      </c>
      <c r="B162" t="s">
        <v>3158</v>
      </c>
      <c r="C162" s="4">
        <v>29.95</v>
      </c>
    </row>
    <row r="163" spans="1:3" x14ac:dyDescent="0.25">
      <c r="A163" t="s">
        <v>1166</v>
      </c>
      <c r="B163" t="s">
        <v>3209</v>
      </c>
      <c r="C163" s="4">
        <v>29.95</v>
      </c>
    </row>
    <row r="164" spans="1:3" x14ac:dyDescent="0.25">
      <c r="A164" t="s">
        <v>1167</v>
      </c>
      <c r="B164" t="s">
        <v>3165</v>
      </c>
      <c r="C164" s="4">
        <v>15.95</v>
      </c>
    </row>
    <row r="165" spans="1:3" x14ac:dyDescent="0.25">
      <c r="A165" t="s">
        <v>1168</v>
      </c>
      <c r="B165" t="s">
        <v>3574</v>
      </c>
      <c r="C165" s="4">
        <v>19.95</v>
      </c>
    </row>
    <row r="166" spans="1:3" x14ac:dyDescent="0.25">
      <c r="A166" t="s">
        <v>1169</v>
      </c>
      <c r="B166" t="s">
        <v>3228</v>
      </c>
      <c r="C166" s="4">
        <v>11.95</v>
      </c>
    </row>
    <row r="167" spans="1:3" x14ac:dyDescent="0.25">
      <c r="A167" t="s">
        <v>1170</v>
      </c>
      <c r="B167" t="s">
        <v>3206</v>
      </c>
      <c r="C167" s="4">
        <v>15.95</v>
      </c>
    </row>
    <row r="168" spans="1:3" x14ac:dyDescent="0.25">
      <c r="A168" t="s">
        <v>1171</v>
      </c>
      <c r="B168" t="s">
        <v>3207</v>
      </c>
      <c r="C168" s="4">
        <v>9.9499999999999993</v>
      </c>
    </row>
    <row r="169" spans="1:3" x14ac:dyDescent="0.25">
      <c r="A169" t="s">
        <v>1139</v>
      </c>
      <c r="B169" t="s">
        <v>3166</v>
      </c>
      <c r="C169" s="4">
        <v>15.95</v>
      </c>
    </row>
    <row r="170" spans="1:3" x14ac:dyDescent="0.25">
      <c r="A170" t="s">
        <v>1140</v>
      </c>
      <c r="B170" t="s">
        <v>3112</v>
      </c>
      <c r="C170" s="4">
        <v>9.9499999999999993</v>
      </c>
    </row>
    <row r="171" spans="1:3" x14ac:dyDescent="0.25">
      <c r="A171" t="s">
        <v>1143</v>
      </c>
      <c r="B171" t="s">
        <v>3174</v>
      </c>
      <c r="C171" s="4">
        <v>15.95</v>
      </c>
    </row>
    <row r="172" spans="1:3" x14ac:dyDescent="0.25">
      <c r="A172" t="s">
        <v>1145</v>
      </c>
      <c r="B172" t="s">
        <v>3141</v>
      </c>
      <c r="C172" s="4">
        <v>13.95</v>
      </c>
    </row>
    <row r="173" spans="1:3" x14ac:dyDescent="0.25">
      <c r="A173" t="s">
        <v>54</v>
      </c>
      <c r="B173" t="s">
        <v>3142</v>
      </c>
      <c r="C173" s="4">
        <v>99.95</v>
      </c>
    </row>
    <row r="174" spans="1:3" ht="15.75" x14ac:dyDescent="0.25">
      <c r="A174" s="19" t="s">
        <v>1172</v>
      </c>
      <c r="B174" s="17"/>
      <c r="C174" s="18"/>
    </row>
    <row r="175" spans="1:3" ht="15.75" x14ac:dyDescent="0.25">
      <c r="A175" s="16" t="s">
        <v>9</v>
      </c>
      <c r="B175" s="16" t="s">
        <v>10</v>
      </c>
      <c r="C175" s="50" t="s">
        <v>11</v>
      </c>
    </row>
    <row r="176" spans="1:3" x14ac:dyDescent="0.25">
      <c r="A176" t="s">
        <v>1059</v>
      </c>
      <c r="B176" t="s">
        <v>3551</v>
      </c>
      <c r="C176" s="4">
        <v>29.95</v>
      </c>
    </row>
    <row r="177" spans="1:3" x14ac:dyDescent="0.25">
      <c r="A177" t="s">
        <v>1060</v>
      </c>
      <c r="B177" t="s">
        <v>3552</v>
      </c>
      <c r="C177" s="4">
        <v>29.95</v>
      </c>
    </row>
    <row r="178" spans="1:3" x14ac:dyDescent="0.25">
      <c r="A178" t="s">
        <v>1173</v>
      </c>
      <c r="B178" t="s">
        <v>3153</v>
      </c>
      <c r="C178" s="4">
        <v>69.95</v>
      </c>
    </row>
    <row r="179" spans="1:3" x14ac:dyDescent="0.25">
      <c r="A179" s="11" t="s">
        <v>1124</v>
      </c>
      <c r="B179" t="s">
        <v>3569</v>
      </c>
      <c r="C179" s="4">
        <v>15.95</v>
      </c>
    </row>
    <row r="180" spans="1:3" x14ac:dyDescent="0.25">
      <c r="A180" t="s">
        <v>1174</v>
      </c>
      <c r="B180" t="s">
        <v>3154</v>
      </c>
      <c r="C180" s="4">
        <v>129.94999999999999</v>
      </c>
    </row>
    <row r="181" spans="1:3" x14ac:dyDescent="0.25">
      <c r="A181" t="s">
        <v>1175</v>
      </c>
      <c r="B181" t="s">
        <v>3122</v>
      </c>
      <c r="C181" s="4">
        <v>49.95</v>
      </c>
    </row>
    <row r="182" spans="1:3" x14ac:dyDescent="0.25">
      <c r="A182" t="s">
        <v>1128</v>
      </c>
      <c r="B182" t="s">
        <v>3107</v>
      </c>
      <c r="C182" s="4">
        <v>18.95</v>
      </c>
    </row>
    <row r="183" spans="1:3" x14ac:dyDescent="0.25">
      <c r="A183" t="s">
        <v>1129</v>
      </c>
      <c r="B183" t="s">
        <v>3186</v>
      </c>
      <c r="C183" s="4">
        <v>69.95</v>
      </c>
    </row>
    <row r="184" spans="1:3" x14ac:dyDescent="0.25">
      <c r="A184" t="s">
        <v>1130</v>
      </c>
      <c r="B184" t="s">
        <v>3155</v>
      </c>
      <c r="C184" s="4">
        <v>39.950000000000003</v>
      </c>
    </row>
    <row r="185" spans="1:3" x14ac:dyDescent="0.25">
      <c r="A185" t="s">
        <v>1131</v>
      </c>
      <c r="B185" t="s">
        <v>3156</v>
      </c>
      <c r="C185" s="4">
        <v>29.95</v>
      </c>
    </row>
    <row r="186" spans="1:3" x14ac:dyDescent="0.25">
      <c r="A186" s="43" t="s">
        <v>1132</v>
      </c>
      <c r="B186" t="s">
        <v>3190</v>
      </c>
      <c r="C186" s="4">
        <v>35.950000000000003</v>
      </c>
    </row>
    <row r="187" spans="1:3" x14ac:dyDescent="0.25">
      <c r="A187" t="s">
        <v>1176</v>
      </c>
      <c r="B187" t="s">
        <v>3129</v>
      </c>
      <c r="C187" s="4">
        <v>47.95</v>
      </c>
    </row>
    <row r="188" spans="1:3" x14ac:dyDescent="0.25">
      <c r="A188" t="s">
        <v>1135</v>
      </c>
      <c r="B188" t="s">
        <v>3131</v>
      </c>
      <c r="C188" s="4">
        <v>29.95</v>
      </c>
    </row>
    <row r="189" spans="1:3" x14ac:dyDescent="0.25">
      <c r="A189" s="43" t="s">
        <v>1137</v>
      </c>
      <c r="B189" t="s">
        <v>3443</v>
      </c>
      <c r="C189" s="4">
        <v>9.9499999999999993</v>
      </c>
    </row>
    <row r="190" spans="1:3" x14ac:dyDescent="0.25">
      <c r="A190" t="s">
        <v>1177</v>
      </c>
      <c r="B190" t="s">
        <v>3158</v>
      </c>
      <c r="C190" s="4">
        <v>29.95</v>
      </c>
    </row>
    <row r="191" spans="1:3" x14ac:dyDescent="0.25">
      <c r="A191" t="s">
        <v>1141</v>
      </c>
      <c r="B191" t="s">
        <v>3361</v>
      </c>
      <c r="C191" s="4">
        <v>18.95</v>
      </c>
    </row>
    <row r="192" spans="1:3" x14ac:dyDescent="0.25">
      <c r="A192" t="s">
        <v>1142</v>
      </c>
      <c r="B192" t="s">
        <v>3567</v>
      </c>
      <c r="C192" s="4">
        <v>11.95</v>
      </c>
    </row>
    <row r="193" spans="1:3" x14ac:dyDescent="0.25">
      <c r="A193" t="s">
        <v>1143</v>
      </c>
      <c r="B193" t="s">
        <v>3174</v>
      </c>
      <c r="C193" s="4">
        <v>15.95</v>
      </c>
    </row>
    <row r="194" spans="1:3" x14ac:dyDescent="0.25">
      <c r="A194" t="s">
        <v>1140</v>
      </c>
      <c r="B194" t="s">
        <v>3112</v>
      </c>
      <c r="C194" s="4">
        <v>9.9499999999999993</v>
      </c>
    </row>
    <row r="195" spans="1:3" x14ac:dyDescent="0.25">
      <c r="A195" t="s">
        <v>1144</v>
      </c>
      <c r="B195" t="s">
        <v>3165</v>
      </c>
      <c r="C195" s="4">
        <v>5.95</v>
      </c>
    </row>
    <row r="196" spans="1:3" x14ac:dyDescent="0.25">
      <c r="A196" t="s">
        <v>1178</v>
      </c>
      <c r="B196" t="s">
        <v>3209</v>
      </c>
      <c r="C196" s="4">
        <v>18.95</v>
      </c>
    </row>
    <row r="197" spans="1:3" x14ac:dyDescent="0.25">
      <c r="A197" t="s">
        <v>1179</v>
      </c>
      <c r="B197" t="s">
        <v>3141</v>
      </c>
      <c r="C197" s="4">
        <v>9.9499999999999993</v>
      </c>
    </row>
    <row r="198" spans="1:3" x14ac:dyDescent="0.25">
      <c r="A198" t="s">
        <v>54</v>
      </c>
      <c r="B198" t="s">
        <v>3142</v>
      </c>
      <c r="C198" s="4">
        <v>99.95</v>
      </c>
    </row>
    <row r="199" spans="1:3" ht="15.75" x14ac:dyDescent="0.25">
      <c r="A199" s="19" t="s">
        <v>1180</v>
      </c>
      <c r="B199" s="17"/>
      <c r="C199" s="18"/>
    </row>
    <row r="200" spans="1:3" ht="15.75" x14ac:dyDescent="0.25">
      <c r="A200" s="16" t="s">
        <v>9</v>
      </c>
      <c r="B200" s="16" t="s">
        <v>10</v>
      </c>
      <c r="C200" s="50" t="s">
        <v>11</v>
      </c>
    </row>
    <row r="201" spans="1:3" x14ac:dyDescent="0.25">
      <c r="A201" t="s">
        <v>1059</v>
      </c>
      <c r="B201" t="s">
        <v>3551</v>
      </c>
      <c r="C201" s="4">
        <v>29.95</v>
      </c>
    </row>
    <row r="202" spans="1:3" x14ac:dyDescent="0.25">
      <c r="A202" t="s">
        <v>1060</v>
      </c>
      <c r="B202" t="s">
        <v>3552</v>
      </c>
      <c r="C202" s="4">
        <v>29.95</v>
      </c>
    </row>
    <row r="203" spans="1:3" x14ac:dyDescent="0.25">
      <c r="A203" t="s">
        <v>1123</v>
      </c>
      <c r="B203" t="s">
        <v>3153</v>
      </c>
      <c r="C203" s="4">
        <v>69.95</v>
      </c>
    </row>
    <row r="204" spans="1:3" x14ac:dyDescent="0.25">
      <c r="A204" t="s">
        <v>1124</v>
      </c>
      <c r="B204" t="s">
        <v>3569</v>
      </c>
      <c r="C204" s="4">
        <v>15.95</v>
      </c>
    </row>
    <row r="205" spans="1:3" x14ac:dyDescent="0.25">
      <c r="A205" t="s">
        <v>1174</v>
      </c>
      <c r="B205" t="s">
        <v>3154</v>
      </c>
      <c r="C205" s="4">
        <v>129.94999999999999</v>
      </c>
    </row>
    <row r="206" spans="1:3" x14ac:dyDescent="0.25">
      <c r="A206" t="s">
        <v>1158</v>
      </c>
      <c r="B206" t="s">
        <v>3572</v>
      </c>
      <c r="C206" s="4">
        <v>129.94999999999999</v>
      </c>
    </row>
    <row r="207" spans="1:3" x14ac:dyDescent="0.25">
      <c r="A207" t="s">
        <v>1159</v>
      </c>
      <c r="B207" t="s">
        <v>3107</v>
      </c>
      <c r="C207" s="4">
        <v>18.95</v>
      </c>
    </row>
    <row r="208" spans="1:3" x14ac:dyDescent="0.25">
      <c r="A208" t="s">
        <v>1160</v>
      </c>
      <c r="B208" t="s">
        <v>3155</v>
      </c>
      <c r="C208" s="4">
        <v>39.950000000000003</v>
      </c>
    </row>
    <row r="209" spans="1:3" x14ac:dyDescent="0.25">
      <c r="A209" t="s">
        <v>1161</v>
      </c>
      <c r="B209" t="s">
        <v>3355</v>
      </c>
      <c r="C209" s="4">
        <v>29.95</v>
      </c>
    </row>
    <row r="210" spans="1:3" x14ac:dyDescent="0.25">
      <c r="A210" t="s">
        <v>1143</v>
      </c>
      <c r="B210" t="s">
        <v>3174</v>
      </c>
      <c r="C210" s="4">
        <v>15.95</v>
      </c>
    </row>
    <row r="211" spans="1:3" x14ac:dyDescent="0.25">
      <c r="A211" t="s">
        <v>1140</v>
      </c>
      <c r="B211" t="s">
        <v>3112</v>
      </c>
      <c r="C211" s="4">
        <v>9.9499999999999993</v>
      </c>
    </row>
    <row r="212" spans="1:3" x14ac:dyDescent="0.25">
      <c r="A212" t="s">
        <v>1169</v>
      </c>
      <c r="B212" t="s">
        <v>3228</v>
      </c>
      <c r="C212" s="4">
        <v>11.95</v>
      </c>
    </row>
    <row r="213" spans="1:3" x14ac:dyDescent="0.25">
      <c r="A213" t="s">
        <v>1168</v>
      </c>
      <c r="B213" t="s">
        <v>3574</v>
      </c>
      <c r="C213" s="4">
        <v>19.95</v>
      </c>
    </row>
    <row r="214" spans="1:3" x14ac:dyDescent="0.25">
      <c r="A214" t="s">
        <v>1166</v>
      </c>
      <c r="B214" t="s">
        <v>3209</v>
      </c>
      <c r="C214" s="4">
        <v>29.95</v>
      </c>
    </row>
    <row r="215" spans="1:3" x14ac:dyDescent="0.25">
      <c r="A215" t="s">
        <v>1181</v>
      </c>
      <c r="B215" t="s">
        <v>3138</v>
      </c>
      <c r="C215" s="4">
        <v>11.95</v>
      </c>
    </row>
    <row r="216" spans="1:3" x14ac:dyDescent="0.25">
      <c r="A216" t="s">
        <v>54</v>
      </c>
      <c r="B216" t="s">
        <v>3142</v>
      </c>
      <c r="C216" s="4">
        <v>99.95</v>
      </c>
    </row>
    <row r="217" spans="1:3" ht="15.75" x14ac:dyDescent="0.25">
      <c r="A217" s="19" t="s">
        <v>1182</v>
      </c>
      <c r="B217" s="17"/>
      <c r="C217" s="18"/>
    </row>
    <row r="218" spans="1:3" ht="15.75" x14ac:dyDescent="0.25">
      <c r="A218" s="16" t="s">
        <v>9</v>
      </c>
      <c r="B218" s="16" t="s">
        <v>10</v>
      </c>
      <c r="C218" s="50" t="s">
        <v>11</v>
      </c>
    </row>
    <row r="219" spans="1:3" x14ac:dyDescent="0.25">
      <c r="A219" t="s">
        <v>1183</v>
      </c>
      <c r="B219" t="s">
        <v>3449</v>
      </c>
      <c r="C219" s="4">
        <v>49.95</v>
      </c>
    </row>
    <row r="220" spans="1:3" x14ac:dyDescent="0.25">
      <c r="A220" t="s">
        <v>1184</v>
      </c>
      <c r="B220" t="s">
        <v>3151</v>
      </c>
      <c r="C220" s="4">
        <v>29.95</v>
      </c>
    </row>
    <row r="221" spans="1:3" x14ac:dyDescent="0.25">
      <c r="A221" t="s">
        <v>1185</v>
      </c>
      <c r="B221" t="s">
        <v>3152</v>
      </c>
      <c r="C221" s="4">
        <v>29.95</v>
      </c>
    </row>
    <row r="222" spans="1:3" x14ac:dyDescent="0.25">
      <c r="A222" t="s">
        <v>1173</v>
      </c>
      <c r="B222" t="s">
        <v>3153</v>
      </c>
      <c r="C222" s="4">
        <v>69.95</v>
      </c>
    </row>
    <row r="223" spans="1:3" x14ac:dyDescent="0.25">
      <c r="A223" t="s">
        <v>1186</v>
      </c>
      <c r="B223" t="s">
        <v>3272</v>
      </c>
      <c r="C223" s="4">
        <v>11.95</v>
      </c>
    </row>
    <row r="224" spans="1:3" x14ac:dyDescent="0.25">
      <c r="A224" t="s">
        <v>1187</v>
      </c>
      <c r="B224" t="s">
        <v>3154</v>
      </c>
      <c r="C224" s="4">
        <v>189.95</v>
      </c>
    </row>
    <row r="225" spans="1:3" x14ac:dyDescent="0.25">
      <c r="A225" s="43" t="s">
        <v>1127</v>
      </c>
      <c r="B225" t="s">
        <v>3122</v>
      </c>
      <c r="C225" s="4">
        <v>49.95</v>
      </c>
    </row>
    <row r="226" spans="1:3" x14ac:dyDescent="0.25">
      <c r="A226" t="s">
        <v>1188</v>
      </c>
      <c r="B226" t="s">
        <v>3107</v>
      </c>
      <c r="C226" s="4">
        <v>19.95</v>
      </c>
    </row>
    <row r="227" spans="1:3" x14ac:dyDescent="0.25">
      <c r="A227" t="s">
        <v>1189</v>
      </c>
      <c r="B227" t="s">
        <v>3155</v>
      </c>
      <c r="C227" s="4">
        <v>39.950000000000003</v>
      </c>
    </row>
    <row r="228" spans="1:3" x14ac:dyDescent="0.25">
      <c r="A228" t="s">
        <v>1190</v>
      </c>
      <c r="B228" t="s">
        <v>3575</v>
      </c>
      <c r="C228" s="4">
        <v>29.95</v>
      </c>
    </row>
    <row r="229" spans="1:3" x14ac:dyDescent="0.25">
      <c r="A229" t="s">
        <v>1191</v>
      </c>
      <c r="B229" t="s">
        <v>3186</v>
      </c>
      <c r="C229" s="4">
        <v>69.95</v>
      </c>
    </row>
    <row r="230" spans="1:3" x14ac:dyDescent="0.25">
      <c r="A230" t="s">
        <v>1192</v>
      </c>
      <c r="B230" t="s">
        <v>3198</v>
      </c>
      <c r="C230" s="4">
        <v>59.95</v>
      </c>
    </row>
    <row r="231" spans="1:3" x14ac:dyDescent="0.25">
      <c r="A231" s="43" t="s">
        <v>1193</v>
      </c>
      <c r="B231" t="s">
        <v>3157</v>
      </c>
      <c r="C231" s="4">
        <v>29.95</v>
      </c>
    </row>
    <row r="232" spans="1:3" x14ac:dyDescent="0.25">
      <c r="A232" t="s">
        <v>1194</v>
      </c>
      <c r="B232" t="s">
        <v>3127</v>
      </c>
      <c r="C232" s="4">
        <v>17.95</v>
      </c>
    </row>
    <row r="233" spans="1:3" x14ac:dyDescent="0.25">
      <c r="A233" s="6" t="s">
        <v>1195</v>
      </c>
      <c r="B233" t="s">
        <v>3576</v>
      </c>
      <c r="C233" s="4">
        <v>39.950000000000003</v>
      </c>
    </row>
    <row r="234" spans="1:3" x14ac:dyDescent="0.25">
      <c r="A234" t="s">
        <v>1196</v>
      </c>
      <c r="B234" t="s">
        <v>3131</v>
      </c>
      <c r="C234" s="4">
        <v>25.95</v>
      </c>
    </row>
    <row r="235" spans="1:3" x14ac:dyDescent="0.25">
      <c r="A235" t="s">
        <v>1197</v>
      </c>
      <c r="B235" t="s">
        <v>3158</v>
      </c>
      <c r="C235" s="4">
        <v>29.95</v>
      </c>
    </row>
    <row r="236" spans="1:3" x14ac:dyDescent="0.25">
      <c r="A236" t="s">
        <v>1198</v>
      </c>
      <c r="B236" t="s">
        <v>3209</v>
      </c>
      <c r="C236" s="4">
        <v>18.95</v>
      </c>
    </row>
    <row r="237" spans="1:3" x14ac:dyDescent="0.25">
      <c r="A237" t="s">
        <v>1199</v>
      </c>
      <c r="B237" t="s">
        <v>3173</v>
      </c>
      <c r="C237" s="4">
        <v>19.95</v>
      </c>
    </row>
    <row r="238" spans="1:3" x14ac:dyDescent="0.25">
      <c r="A238" t="s">
        <v>1143</v>
      </c>
      <c r="B238" t="s">
        <v>3174</v>
      </c>
      <c r="C238" s="4">
        <v>15.95</v>
      </c>
    </row>
    <row r="239" spans="1:3" x14ac:dyDescent="0.25">
      <c r="A239" t="s">
        <v>1200</v>
      </c>
      <c r="B239" t="s">
        <v>3165</v>
      </c>
      <c r="C239" s="4">
        <v>9.9499999999999993</v>
      </c>
    </row>
    <row r="240" spans="1:3" x14ac:dyDescent="0.25">
      <c r="A240" t="s">
        <v>1201</v>
      </c>
      <c r="B240" t="s">
        <v>3167</v>
      </c>
      <c r="C240" s="4">
        <v>15.95</v>
      </c>
    </row>
    <row r="241" spans="1:3" x14ac:dyDescent="0.25">
      <c r="A241" t="s">
        <v>1202</v>
      </c>
      <c r="B241" t="s">
        <v>3141</v>
      </c>
      <c r="C241" s="4">
        <v>17.95</v>
      </c>
    </row>
    <row r="242" spans="1:3" x14ac:dyDescent="0.25">
      <c r="A242" t="s">
        <v>54</v>
      </c>
      <c r="B242" t="s">
        <v>3142</v>
      </c>
      <c r="C242" s="4">
        <v>99.95</v>
      </c>
    </row>
    <row r="243" spans="1:3" ht="15.75" x14ac:dyDescent="0.25">
      <c r="A243" s="19" t="s">
        <v>1203</v>
      </c>
      <c r="B243" s="17"/>
      <c r="C243" s="18"/>
    </row>
    <row r="244" spans="1:3" ht="15.75" x14ac:dyDescent="0.25">
      <c r="A244" s="16" t="s">
        <v>9</v>
      </c>
      <c r="B244" s="16" t="s">
        <v>10</v>
      </c>
      <c r="C244" s="50" t="s">
        <v>11</v>
      </c>
    </row>
    <row r="245" spans="1:3" x14ac:dyDescent="0.25">
      <c r="A245" t="s">
        <v>1204</v>
      </c>
      <c r="B245" t="s">
        <v>3449</v>
      </c>
      <c r="C245" s="4">
        <v>49.95</v>
      </c>
    </row>
    <row r="246" spans="1:3" x14ac:dyDescent="0.25">
      <c r="A246" t="s">
        <v>1184</v>
      </c>
      <c r="B246" t="s">
        <v>3151</v>
      </c>
      <c r="C246" s="4">
        <v>29.95</v>
      </c>
    </row>
    <row r="247" spans="1:3" x14ac:dyDescent="0.25">
      <c r="A247" t="s">
        <v>1185</v>
      </c>
      <c r="B247" t="s">
        <v>3152</v>
      </c>
      <c r="C247" s="4">
        <v>29.95</v>
      </c>
    </row>
    <row r="248" spans="1:3" x14ac:dyDescent="0.25">
      <c r="A248" t="s">
        <v>1173</v>
      </c>
      <c r="B248" t="s">
        <v>3153</v>
      </c>
      <c r="C248" s="4">
        <v>69.95</v>
      </c>
    </row>
    <row r="249" spans="1:3" x14ac:dyDescent="0.25">
      <c r="A249" t="s">
        <v>1186</v>
      </c>
      <c r="B249" t="s">
        <v>3272</v>
      </c>
      <c r="C249" s="4">
        <v>11.95</v>
      </c>
    </row>
    <row r="250" spans="1:3" x14ac:dyDescent="0.25">
      <c r="A250" t="s">
        <v>1205</v>
      </c>
      <c r="B250" t="s">
        <v>3154</v>
      </c>
      <c r="C250" s="4">
        <v>189.95</v>
      </c>
    </row>
    <row r="251" spans="1:3" x14ac:dyDescent="0.25">
      <c r="A251" t="s">
        <v>1206</v>
      </c>
      <c r="B251" t="s">
        <v>3176</v>
      </c>
      <c r="C251" s="4">
        <v>99.95</v>
      </c>
    </row>
    <row r="252" spans="1:3" x14ac:dyDescent="0.25">
      <c r="A252" t="s">
        <v>1207</v>
      </c>
      <c r="B252" t="s">
        <v>3107</v>
      </c>
      <c r="C252" s="4">
        <v>15.95</v>
      </c>
    </row>
    <row r="253" spans="1:3" x14ac:dyDescent="0.25">
      <c r="A253" t="s">
        <v>1189</v>
      </c>
      <c r="B253" t="s">
        <v>3155</v>
      </c>
      <c r="C253" s="4">
        <v>39.950000000000003</v>
      </c>
    </row>
    <row r="254" spans="1:3" x14ac:dyDescent="0.25">
      <c r="A254" t="s">
        <v>1190</v>
      </c>
      <c r="B254" t="s">
        <v>3575</v>
      </c>
      <c r="C254" s="4">
        <v>29.95</v>
      </c>
    </row>
    <row r="255" spans="1:3" x14ac:dyDescent="0.25">
      <c r="A255" t="s">
        <v>1191</v>
      </c>
      <c r="B255" t="s">
        <v>3186</v>
      </c>
      <c r="C255" s="4">
        <v>69.95</v>
      </c>
    </row>
    <row r="256" spans="1:3" x14ac:dyDescent="0.25">
      <c r="A256" t="s">
        <v>1192</v>
      </c>
      <c r="B256" t="s">
        <v>3198</v>
      </c>
      <c r="C256" s="4">
        <v>59.95</v>
      </c>
    </row>
    <row r="257" spans="1:3" x14ac:dyDescent="0.25">
      <c r="A257" s="6" t="s">
        <v>1195</v>
      </c>
      <c r="B257" t="s">
        <v>3576</v>
      </c>
      <c r="C257" s="4">
        <v>39.950000000000003</v>
      </c>
    </row>
    <row r="258" spans="1:3" x14ac:dyDescent="0.25">
      <c r="A258" t="s">
        <v>1208</v>
      </c>
      <c r="B258" t="s">
        <v>3131</v>
      </c>
      <c r="C258" s="4">
        <v>29.95</v>
      </c>
    </row>
    <row r="259" spans="1:3" x14ac:dyDescent="0.25">
      <c r="A259" t="s">
        <v>1197</v>
      </c>
      <c r="B259" t="s">
        <v>3158</v>
      </c>
      <c r="C259" s="4">
        <v>29.95</v>
      </c>
    </row>
    <row r="260" spans="1:3" x14ac:dyDescent="0.25">
      <c r="A260" t="s">
        <v>1209</v>
      </c>
      <c r="B260" t="s">
        <v>3209</v>
      </c>
      <c r="C260" s="4">
        <v>18.95</v>
      </c>
    </row>
    <row r="261" spans="1:3" x14ac:dyDescent="0.25">
      <c r="A261" t="s">
        <v>1199</v>
      </c>
      <c r="B261" t="s">
        <v>3173</v>
      </c>
      <c r="C261" s="4">
        <v>19.95</v>
      </c>
    </row>
    <row r="262" spans="1:3" x14ac:dyDescent="0.25">
      <c r="A262" t="s">
        <v>1200</v>
      </c>
      <c r="B262" t="s">
        <v>3165</v>
      </c>
      <c r="C262" s="4">
        <v>9.9499999999999993</v>
      </c>
    </row>
    <row r="263" spans="1:3" x14ac:dyDescent="0.25">
      <c r="A263" t="s">
        <v>1201</v>
      </c>
      <c r="B263" t="s">
        <v>3167</v>
      </c>
      <c r="C263" s="4">
        <v>15.95</v>
      </c>
    </row>
    <row r="264" spans="1:3" x14ac:dyDescent="0.25">
      <c r="A264" t="s">
        <v>1143</v>
      </c>
      <c r="B264" t="s">
        <v>3174</v>
      </c>
      <c r="C264" s="4">
        <v>15.95</v>
      </c>
    </row>
    <row r="265" spans="1:3" x14ac:dyDescent="0.25">
      <c r="A265" t="s">
        <v>1210</v>
      </c>
      <c r="B265" t="s">
        <v>3141</v>
      </c>
      <c r="C265" s="4">
        <v>18.95</v>
      </c>
    </row>
    <row r="266" spans="1:3" x14ac:dyDescent="0.25">
      <c r="A266" t="s">
        <v>54</v>
      </c>
      <c r="B266" t="s">
        <v>3142</v>
      </c>
      <c r="C266" s="4">
        <v>99.95</v>
      </c>
    </row>
    <row r="267" spans="1:3" ht="15.75" x14ac:dyDescent="0.25">
      <c r="A267" s="19" t="s">
        <v>1211</v>
      </c>
      <c r="B267" s="17"/>
      <c r="C267" s="18"/>
    </row>
    <row r="268" spans="1:3" ht="15.75" x14ac:dyDescent="0.25">
      <c r="A268" s="16" t="s">
        <v>9</v>
      </c>
      <c r="B268" s="16" t="s">
        <v>10</v>
      </c>
      <c r="C268" s="50" t="s">
        <v>11</v>
      </c>
    </row>
    <row r="269" spans="1:3" x14ac:dyDescent="0.25">
      <c r="A269" t="s">
        <v>1212</v>
      </c>
      <c r="B269" t="s">
        <v>3360</v>
      </c>
      <c r="C269" s="4">
        <v>49.95</v>
      </c>
    </row>
    <row r="270" spans="1:3" x14ac:dyDescent="0.25">
      <c r="A270" t="s">
        <v>1184</v>
      </c>
      <c r="B270" t="s">
        <v>3151</v>
      </c>
      <c r="C270" s="4">
        <v>29.95</v>
      </c>
    </row>
    <row r="271" spans="1:3" x14ac:dyDescent="0.25">
      <c r="A271" t="s">
        <v>1185</v>
      </c>
      <c r="B271" t="s">
        <v>3152</v>
      </c>
      <c r="C271" s="4">
        <v>29.95</v>
      </c>
    </row>
    <row r="272" spans="1:3" x14ac:dyDescent="0.25">
      <c r="A272" t="s">
        <v>1173</v>
      </c>
      <c r="B272" t="s">
        <v>3153</v>
      </c>
      <c r="C272" s="4">
        <v>69.95</v>
      </c>
    </row>
    <row r="273" spans="1:3" x14ac:dyDescent="0.25">
      <c r="A273" t="s">
        <v>1186</v>
      </c>
      <c r="B273" t="s">
        <v>3272</v>
      </c>
      <c r="C273" s="4">
        <v>11.95</v>
      </c>
    </row>
    <row r="274" spans="1:3" x14ac:dyDescent="0.25">
      <c r="A274" t="s">
        <v>1213</v>
      </c>
      <c r="B274" t="s">
        <v>3154</v>
      </c>
      <c r="C274" s="4">
        <v>218.95</v>
      </c>
    </row>
    <row r="275" spans="1:3" x14ac:dyDescent="0.25">
      <c r="A275" t="s">
        <v>1214</v>
      </c>
      <c r="B275" t="s">
        <v>3577</v>
      </c>
      <c r="C275" s="4">
        <v>189.95</v>
      </c>
    </row>
    <row r="276" spans="1:3" x14ac:dyDescent="0.25">
      <c r="A276" t="s">
        <v>1215</v>
      </c>
      <c r="B276" t="s">
        <v>3578</v>
      </c>
      <c r="C276" s="4">
        <v>139.94999999999999</v>
      </c>
    </row>
    <row r="277" spans="1:3" x14ac:dyDescent="0.25">
      <c r="A277" t="s">
        <v>1207</v>
      </c>
      <c r="B277" t="s">
        <v>3107</v>
      </c>
      <c r="C277" s="4">
        <v>15.95</v>
      </c>
    </row>
    <row r="278" spans="1:3" x14ac:dyDescent="0.25">
      <c r="A278" t="s">
        <v>1216</v>
      </c>
      <c r="B278" t="s">
        <v>3579</v>
      </c>
      <c r="C278" s="4">
        <v>18.95</v>
      </c>
    </row>
    <row r="279" spans="1:3" x14ac:dyDescent="0.25">
      <c r="A279" t="s">
        <v>1217</v>
      </c>
      <c r="B279" t="s">
        <v>3580</v>
      </c>
      <c r="C279" s="4">
        <v>56.95</v>
      </c>
    </row>
    <row r="280" spans="1:3" x14ac:dyDescent="0.25">
      <c r="A280" t="s">
        <v>1218</v>
      </c>
      <c r="B280" t="s">
        <v>3581</v>
      </c>
      <c r="C280" s="4">
        <v>56.95</v>
      </c>
    </row>
    <row r="281" spans="1:3" x14ac:dyDescent="0.25">
      <c r="A281" t="s">
        <v>1219</v>
      </c>
      <c r="B281" t="s">
        <v>3582</v>
      </c>
      <c r="C281" s="4">
        <v>29.95</v>
      </c>
    </row>
    <row r="282" spans="1:3" x14ac:dyDescent="0.25">
      <c r="A282" t="s">
        <v>1220</v>
      </c>
      <c r="B282" t="s">
        <v>3190</v>
      </c>
      <c r="C282" s="4">
        <v>28.95</v>
      </c>
    </row>
    <row r="283" spans="1:3" x14ac:dyDescent="0.25">
      <c r="A283" t="s">
        <v>1221</v>
      </c>
      <c r="B283" t="s">
        <v>3583</v>
      </c>
      <c r="C283" s="4">
        <v>75.95</v>
      </c>
    </row>
    <row r="284" spans="1:3" x14ac:dyDescent="0.25">
      <c r="A284" t="s">
        <v>1222</v>
      </c>
      <c r="B284" t="s">
        <v>3584</v>
      </c>
      <c r="C284" s="4">
        <v>75.95</v>
      </c>
    </row>
    <row r="285" spans="1:3" x14ac:dyDescent="0.25">
      <c r="A285" t="s">
        <v>1223</v>
      </c>
      <c r="B285" t="s">
        <v>3585</v>
      </c>
      <c r="C285" s="4">
        <v>75.95</v>
      </c>
    </row>
    <row r="286" spans="1:3" x14ac:dyDescent="0.25">
      <c r="A286" t="s">
        <v>1224</v>
      </c>
      <c r="B286" t="s">
        <v>3586</v>
      </c>
      <c r="C286" s="4">
        <v>66.95</v>
      </c>
    </row>
    <row r="287" spans="1:3" x14ac:dyDescent="0.25">
      <c r="A287" t="s">
        <v>1225</v>
      </c>
      <c r="B287" t="s">
        <v>3158</v>
      </c>
      <c r="C287" s="4">
        <v>56.95</v>
      </c>
    </row>
    <row r="288" spans="1:3" x14ac:dyDescent="0.25">
      <c r="A288" t="s">
        <v>1226</v>
      </c>
      <c r="B288" t="s">
        <v>3545</v>
      </c>
      <c r="C288" s="4">
        <v>19.95</v>
      </c>
    </row>
    <row r="289" spans="1:3" x14ac:dyDescent="0.25">
      <c r="A289" t="s">
        <v>1200</v>
      </c>
      <c r="B289" t="s">
        <v>3165</v>
      </c>
      <c r="C289" s="4">
        <v>9.9499999999999993</v>
      </c>
    </row>
    <row r="290" spans="1:3" x14ac:dyDescent="0.25">
      <c r="A290" t="s">
        <v>1227</v>
      </c>
      <c r="B290" t="s">
        <v>3201</v>
      </c>
      <c r="C290" s="4">
        <v>37.950000000000003</v>
      </c>
    </row>
    <row r="291" spans="1:3" x14ac:dyDescent="0.25">
      <c r="A291" t="s">
        <v>1228</v>
      </c>
      <c r="B291" t="s">
        <v>3227</v>
      </c>
      <c r="C291" s="4">
        <v>15.95</v>
      </c>
    </row>
    <row r="292" spans="1:3" x14ac:dyDescent="0.25">
      <c r="A292" t="s">
        <v>1229</v>
      </c>
      <c r="B292" t="s">
        <v>3228</v>
      </c>
      <c r="C292" s="4">
        <v>11.95</v>
      </c>
    </row>
    <row r="293" spans="1:3" x14ac:dyDescent="0.25">
      <c r="A293" s="1" t="s">
        <v>1201</v>
      </c>
      <c r="B293" t="s">
        <v>3167</v>
      </c>
      <c r="C293" s="4">
        <v>15.95</v>
      </c>
    </row>
    <row r="294" spans="1:3" x14ac:dyDescent="0.25">
      <c r="A294" t="s">
        <v>1230</v>
      </c>
      <c r="B294" t="s">
        <v>3432</v>
      </c>
      <c r="C294" s="4">
        <v>15.95</v>
      </c>
    </row>
    <row r="295" spans="1:3" x14ac:dyDescent="0.25">
      <c r="A295" t="s">
        <v>1231</v>
      </c>
      <c r="B295" t="s">
        <v>3287</v>
      </c>
      <c r="C295" s="4">
        <v>18.95</v>
      </c>
    </row>
    <row r="296" spans="1:3" x14ac:dyDescent="0.25">
      <c r="A296" t="s">
        <v>1232</v>
      </c>
      <c r="B296" t="s">
        <v>3570</v>
      </c>
      <c r="C296" s="4">
        <v>15.95</v>
      </c>
    </row>
    <row r="297" spans="1:3" x14ac:dyDescent="0.25">
      <c r="A297" t="s">
        <v>54</v>
      </c>
      <c r="B297" t="s">
        <v>3142</v>
      </c>
      <c r="C297" s="4">
        <v>99.95</v>
      </c>
    </row>
    <row r="298" spans="1:3" ht="15.75" x14ac:dyDescent="0.25">
      <c r="A298" s="19" t="s">
        <v>1233</v>
      </c>
      <c r="B298" s="17"/>
      <c r="C298" s="18"/>
    </row>
    <row r="299" spans="1:3" ht="15.75" x14ac:dyDescent="0.25">
      <c r="A299" s="16" t="s">
        <v>9</v>
      </c>
      <c r="B299" s="16" t="s">
        <v>10</v>
      </c>
      <c r="C299" s="50" t="s">
        <v>11</v>
      </c>
    </row>
    <row r="300" spans="1:3" x14ac:dyDescent="0.25">
      <c r="A300" t="s">
        <v>1234</v>
      </c>
      <c r="B300" t="s">
        <v>3587</v>
      </c>
      <c r="C300" s="4">
        <v>39.950000000000003</v>
      </c>
    </row>
    <row r="301" spans="1:3" x14ac:dyDescent="0.25">
      <c r="A301" t="s">
        <v>1235</v>
      </c>
      <c r="B301" t="s">
        <v>3365</v>
      </c>
      <c r="C301" s="4">
        <v>72.95</v>
      </c>
    </row>
    <row r="302" spans="1:3" x14ac:dyDescent="0.25">
      <c r="A302" t="s">
        <v>1236</v>
      </c>
      <c r="B302" t="s">
        <v>3154</v>
      </c>
      <c r="C302" s="4">
        <v>56.95</v>
      </c>
    </row>
    <row r="303" spans="1:3" x14ac:dyDescent="0.25">
      <c r="A303" t="s">
        <v>1237</v>
      </c>
      <c r="B303" t="s">
        <v>3588</v>
      </c>
      <c r="C303" s="4">
        <v>18.95</v>
      </c>
    </row>
    <row r="304" spans="1:3" x14ac:dyDescent="0.25">
      <c r="A304" t="s">
        <v>804</v>
      </c>
      <c r="B304" t="s">
        <v>3507</v>
      </c>
      <c r="C304" s="4">
        <v>11.95</v>
      </c>
    </row>
    <row r="305" spans="1:3" x14ac:dyDescent="0.25">
      <c r="A305" t="s">
        <v>1238</v>
      </c>
      <c r="B305" t="s">
        <v>3495</v>
      </c>
      <c r="C305" s="4">
        <v>95.95</v>
      </c>
    </row>
    <row r="306" spans="1:3" x14ac:dyDescent="0.25">
      <c r="A306" t="s">
        <v>1239</v>
      </c>
      <c r="B306" t="s">
        <v>3107</v>
      </c>
      <c r="C306" s="4">
        <v>18.95</v>
      </c>
    </row>
    <row r="307" spans="1:3" x14ac:dyDescent="0.25">
      <c r="A307" t="s">
        <v>1240</v>
      </c>
      <c r="B307" t="s">
        <v>3155</v>
      </c>
      <c r="C307" s="4">
        <v>69.95</v>
      </c>
    </row>
    <row r="308" spans="1:3" x14ac:dyDescent="0.25">
      <c r="A308" t="s">
        <v>1241</v>
      </c>
      <c r="B308" t="s">
        <v>3156</v>
      </c>
      <c r="C308" s="4">
        <v>29.95</v>
      </c>
    </row>
    <row r="309" spans="1:3" x14ac:dyDescent="0.25">
      <c r="A309" t="s">
        <v>1242</v>
      </c>
      <c r="B309" t="s">
        <v>3190</v>
      </c>
      <c r="C309" s="4">
        <v>28.95</v>
      </c>
    </row>
    <row r="310" spans="1:3" x14ac:dyDescent="0.25">
      <c r="A310" t="s">
        <v>1243</v>
      </c>
      <c r="B310" t="s">
        <v>3129</v>
      </c>
      <c r="C310" s="4">
        <v>47.95</v>
      </c>
    </row>
    <row r="311" spans="1:3" x14ac:dyDescent="0.25">
      <c r="A311" t="s">
        <v>1244</v>
      </c>
      <c r="B311" t="s">
        <v>3131</v>
      </c>
      <c r="C311" s="4">
        <v>17.95</v>
      </c>
    </row>
    <row r="312" spans="1:3" x14ac:dyDescent="0.25">
      <c r="A312" t="s">
        <v>1245</v>
      </c>
      <c r="B312" t="s">
        <v>3111</v>
      </c>
      <c r="C312" s="4">
        <v>37.950000000000003</v>
      </c>
    </row>
    <row r="313" spans="1:3" x14ac:dyDescent="0.25">
      <c r="A313" t="s">
        <v>1246</v>
      </c>
      <c r="B313" t="s">
        <v>3254</v>
      </c>
      <c r="C313" s="4">
        <v>28.95</v>
      </c>
    </row>
    <row r="314" spans="1:3" x14ac:dyDescent="0.25">
      <c r="A314" t="s">
        <v>1247</v>
      </c>
      <c r="B314" t="s">
        <v>3209</v>
      </c>
      <c r="C314" s="4">
        <v>18.95</v>
      </c>
    </row>
    <row r="315" spans="1:3" x14ac:dyDescent="0.25">
      <c r="A315" t="s">
        <v>1248</v>
      </c>
      <c r="B315" t="s">
        <v>3112</v>
      </c>
      <c r="C315" s="4">
        <v>17.95</v>
      </c>
    </row>
    <row r="316" spans="1:3" x14ac:dyDescent="0.25">
      <c r="A316" t="s">
        <v>1249</v>
      </c>
      <c r="B316" t="s">
        <v>3201</v>
      </c>
      <c r="C316" s="4">
        <v>37.950000000000003</v>
      </c>
    </row>
    <row r="317" spans="1:3" x14ac:dyDescent="0.25">
      <c r="A317" t="s">
        <v>1250</v>
      </c>
      <c r="B317" t="s">
        <v>3138</v>
      </c>
      <c r="C317" s="4">
        <v>18.95</v>
      </c>
    </row>
    <row r="318" spans="1:3" x14ac:dyDescent="0.25">
      <c r="A318" t="s">
        <v>1109</v>
      </c>
      <c r="B318" t="s">
        <v>3167</v>
      </c>
      <c r="C318" s="4">
        <v>9.9499999999999993</v>
      </c>
    </row>
    <row r="319" spans="1:3" x14ac:dyDescent="0.25">
      <c r="A319" t="s">
        <v>1251</v>
      </c>
      <c r="B319" t="s">
        <v>3174</v>
      </c>
      <c r="C319" s="4">
        <v>47.95</v>
      </c>
    </row>
    <row r="320" spans="1:3" x14ac:dyDescent="0.25">
      <c r="A320" t="s">
        <v>1252</v>
      </c>
      <c r="B320" t="s">
        <v>3165</v>
      </c>
      <c r="C320" s="4">
        <v>9.9499999999999993</v>
      </c>
    </row>
    <row r="321" spans="1:3" x14ac:dyDescent="0.25">
      <c r="A321" t="s">
        <v>54</v>
      </c>
      <c r="B321" t="s">
        <v>3142</v>
      </c>
      <c r="C321" s="4">
        <v>99.95</v>
      </c>
    </row>
    <row r="322" spans="1:3" ht="15.75" x14ac:dyDescent="0.25">
      <c r="A322" s="19" t="s">
        <v>1253</v>
      </c>
      <c r="B322" s="17"/>
      <c r="C322" s="18"/>
    </row>
    <row r="323" spans="1:3" ht="15.75" x14ac:dyDescent="0.25">
      <c r="A323" s="16" t="s">
        <v>9</v>
      </c>
      <c r="B323" s="16" t="s">
        <v>10</v>
      </c>
      <c r="C323" s="50" t="s">
        <v>11</v>
      </c>
    </row>
    <row r="324" spans="1:3" x14ac:dyDescent="0.25">
      <c r="A324" t="s">
        <v>1234</v>
      </c>
      <c r="B324" t="s">
        <v>3587</v>
      </c>
      <c r="C324" s="4">
        <v>39.950000000000003</v>
      </c>
    </row>
    <row r="325" spans="1:3" x14ac:dyDescent="0.25">
      <c r="A325" t="s">
        <v>1254</v>
      </c>
      <c r="B325" t="s">
        <v>3365</v>
      </c>
      <c r="C325" s="4">
        <v>72.95</v>
      </c>
    </row>
    <row r="326" spans="1:3" x14ac:dyDescent="0.25">
      <c r="A326" t="s">
        <v>1255</v>
      </c>
      <c r="B326" t="s">
        <v>3154</v>
      </c>
      <c r="C326" s="4">
        <v>132.94999999999999</v>
      </c>
    </row>
    <row r="327" spans="1:3" x14ac:dyDescent="0.25">
      <c r="A327" t="s">
        <v>1237</v>
      </c>
      <c r="B327" t="s">
        <v>3588</v>
      </c>
      <c r="C327" s="4">
        <v>18.95</v>
      </c>
    </row>
    <row r="328" spans="1:3" x14ac:dyDescent="0.25">
      <c r="A328" t="s">
        <v>804</v>
      </c>
      <c r="B328" t="s">
        <v>3507</v>
      </c>
      <c r="C328" s="4">
        <v>11.95</v>
      </c>
    </row>
    <row r="329" spans="1:3" x14ac:dyDescent="0.25">
      <c r="A329" t="s">
        <v>1256</v>
      </c>
      <c r="B329" t="s">
        <v>3589</v>
      </c>
      <c r="C329" s="4">
        <v>189.95</v>
      </c>
    </row>
    <row r="330" spans="1:3" x14ac:dyDescent="0.25">
      <c r="A330" t="s">
        <v>1257</v>
      </c>
      <c r="B330" t="s">
        <v>3107</v>
      </c>
      <c r="C330" s="4">
        <v>18.95</v>
      </c>
    </row>
    <row r="331" spans="1:3" x14ac:dyDescent="0.25">
      <c r="A331" t="s">
        <v>1240</v>
      </c>
      <c r="B331" t="s">
        <v>3155</v>
      </c>
      <c r="C331" s="4">
        <v>69.95</v>
      </c>
    </row>
    <row r="332" spans="1:3" x14ac:dyDescent="0.25">
      <c r="A332" t="s">
        <v>1241</v>
      </c>
      <c r="B332" t="s">
        <v>3156</v>
      </c>
      <c r="C332" s="4">
        <v>29.95</v>
      </c>
    </row>
    <row r="333" spans="1:3" x14ac:dyDescent="0.25">
      <c r="A333" t="s">
        <v>1242</v>
      </c>
      <c r="B333" t="s">
        <v>3190</v>
      </c>
      <c r="C333" s="4">
        <v>28.95</v>
      </c>
    </row>
    <row r="334" spans="1:3" x14ac:dyDescent="0.25">
      <c r="A334" t="s">
        <v>1245</v>
      </c>
      <c r="B334" t="s">
        <v>3111</v>
      </c>
      <c r="C334" s="4">
        <v>37.950000000000003</v>
      </c>
    </row>
    <row r="335" spans="1:3" x14ac:dyDescent="0.25">
      <c r="A335" t="s">
        <v>1246</v>
      </c>
      <c r="B335" t="s">
        <v>3254</v>
      </c>
      <c r="C335" s="4">
        <v>28.95</v>
      </c>
    </row>
    <row r="336" spans="1:3" x14ac:dyDescent="0.25">
      <c r="A336" t="s">
        <v>1247</v>
      </c>
      <c r="B336" t="s">
        <v>3209</v>
      </c>
      <c r="C336" s="4">
        <v>18.95</v>
      </c>
    </row>
    <row r="337" spans="1:3" x14ac:dyDescent="0.25">
      <c r="A337" t="s">
        <v>1109</v>
      </c>
      <c r="B337" t="s">
        <v>3167</v>
      </c>
      <c r="C337" s="4">
        <v>9.9499999999999993</v>
      </c>
    </row>
    <row r="338" spans="1:3" x14ac:dyDescent="0.25">
      <c r="A338" t="s">
        <v>1251</v>
      </c>
      <c r="B338" t="s">
        <v>3174</v>
      </c>
      <c r="C338" s="4">
        <v>47.95</v>
      </c>
    </row>
    <row r="339" spans="1:3" x14ac:dyDescent="0.25">
      <c r="A339" t="s">
        <v>1248</v>
      </c>
      <c r="B339" t="s">
        <v>3112</v>
      </c>
      <c r="C339" s="4">
        <v>17.95</v>
      </c>
    </row>
    <row r="340" spans="1:3" x14ac:dyDescent="0.25">
      <c r="A340" t="s">
        <v>1252</v>
      </c>
      <c r="B340" t="s">
        <v>3165</v>
      </c>
      <c r="C340" s="4">
        <v>9.9499999999999993</v>
      </c>
    </row>
    <row r="341" spans="1:3" x14ac:dyDescent="0.25">
      <c r="A341" t="s">
        <v>1249</v>
      </c>
      <c r="B341" t="s">
        <v>3201</v>
      </c>
      <c r="C341" s="4">
        <v>37.950000000000003</v>
      </c>
    </row>
    <row r="342" spans="1:3" x14ac:dyDescent="0.25">
      <c r="A342" t="s">
        <v>54</v>
      </c>
      <c r="B342" t="s">
        <v>3142</v>
      </c>
      <c r="C342" s="4">
        <v>99.95</v>
      </c>
    </row>
    <row r="343" spans="1:3" ht="15.75" x14ac:dyDescent="0.25">
      <c r="A343" s="19" t="s">
        <v>1258</v>
      </c>
      <c r="B343" s="17"/>
      <c r="C343" s="18"/>
    </row>
    <row r="344" spans="1:3" ht="15.75" x14ac:dyDescent="0.25">
      <c r="A344" s="16" t="s">
        <v>9</v>
      </c>
      <c r="B344" s="16" t="s">
        <v>10</v>
      </c>
      <c r="C344" s="50" t="s">
        <v>11</v>
      </c>
    </row>
    <row r="345" spans="1:3" x14ac:dyDescent="0.25">
      <c r="A345" t="s">
        <v>1259</v>
      </c>
      <c r="B345" t="s">
        <v>3267</v>
      </c>
      <c r="C345" s="4">
        <v>49.95</v>
      </c>
    </row>
    <row r="346" spans="1:3" x14ac:dyDescent="0.25">
      <c r="A346" s="43" t="s">
        <v>2788</v>
      </c>
      <c r="B346" t="s">
        <v>3403</v>
      </c>
      <c r="C346" s="4">
        <v>35.950000000000003</v>
      </c>
    </row>
    <row r="347" spans="1:3" x14ac:dyDescent="0.25">
      <c r="A347" t="s">
        <v>1260</v>
      </c>
      <c r="B347" t="s">
        <v>3171</v>
      </c>
      <c r="C347" s="4">
        <v>89.95</v>
      </c>
    </row>
    <row r="348" spans="1:3" x14ac:dyDescent="0.25">
      <c r="A348" t="s">
        <v>1261</v>
      </c>
      <c r="B348" t="s">
        <v>3154</v>
      </c>
      <c r="C348" s="4">
        <v>175.95</v>
      </c>
    </row>
    <row r="349" spans="1:3" x14ac:dyDescent="0.25">
      <c r="A349" t="s">
        <v>1262</v>
      </c>
      <c r="B349" t="s">
        <v>3590</v>
      </c>
      <c r="C349" s="4">
        <v>99.95</v>
      </c>
    </row>
    <row r="350" spans="1:3" x14ac:dyDescent="0.25">
      <c r="A350" t="s">
        <v>1263</v>
      </c>
      <c r="B350" t="s">
        <v>3107</v>
      </c>
      <c r="C350" s="4">
        <v>19.95</v>
      </c>
    </row>
    <row r="351" spans="1:3" x14ac:dyDescent="0.25">
      <c r="A351" s="43" t="s">
        <v>1264</v>
      </c>
      <c r="B351" t="s">
        <v>3591</v>
      </c>
      <c r="C351" s="4">
        <v>49.95</v>
      </c>
    </row>
    <row r="352" spans="1:3" x14ac:dyDescent="0.25">
      <c r="A352" t="s">
        <v>1131</v>
      </c>
      <c r="B352" t="s">
        <v>3156</v>
      </c>
      <c r="C352" s="4">
        <v>29.95</v>
      </c>
    </row>
    <row r="353" spans="1:3" x14ac:dyDescent="0.25">
      <c r="A353" t="s">
        <v>1265</v>
      </c>
      <c r="B353" t="s">
        <v>3129</v>
      </c>
      <c r="C353" s="4">
        <v>49.95</v>
      </c>
    </row>
    <row r="354" spans="1:3" x14ac:dyDescent="0.25">
      <c r="A354" t="s">
        <v>1266</v>
      </c>
      <c r="B354" t="s">
        <v>3131</v>
      </c>
      <c r="C354" s="4">
        <v>32.950000000000003</v>
      </c>
    </row>
    <row r="355" spans="1:3" x14ac:dyDescent="0.25">
      <c r="A355" t="s">
        <v>1267</v>
      </c>
      <c r="B355" t="s">
        <v>3111</v>
      </c>
      <c r="C355" s="4">
        <v>47.95</v>
      </c>
    </row>
    <row r="356" spans="1:3" x14ac:dyDescent="0.25">
      <c r="A356" t="s">
        <v>1268</v>
      </c>
      <c r="B356" t="s">
        <v>3254</v>
      </c>
      <c r="C356" s="4">
        <v>19.95</v>
      </c>
    </row>
    <row r="357" spans="1:3" x14ac:dyDescent="0.25">
      <c r="A357" t="s">
        <v>1269</v>
      </c>
      <c r="B357" t="s">
        <v>3361</v>
      </c>
      <c r="C357" s="4">
        <v>19.95</v>
      </c>
    </row>
    <row r="358" spans="1:3" x14ac:dyDescent="0.25">
      <c r="A358" t="s">
        <v>1270</v>
      </c>
      <c r="B358" t="s">
        <v>3114</v>
      </c>
      <c r="C358" s="4">
        <v>28.95</v>
      </c>
    </row>
    <row r="359" spans="1:3" x14ac:dyDescent="0.25">
      <c r="A359" t="s">
        <v>1271</v>
      </c>
      <c r="B359" t="s">
        <v>3165</v>
      </c>
      <c r="C359" s="4">
        <v>22.95</v>
      </c>
    </row>
    <row r="360" spans="1:3" x14ac:dyDescent="0.25">
      <c r="A360" t="s">
        <v>1272</v>
      </c>
      <c r="B360" t="s">
        <v>3141</v>
      </c>
      <c r="C360" s="4">
        <v>11.95</v>
      </c>
    </row>
    <row r="361" spans="1:3" x14ac:dyDescent="0.25">
      <c r="A361" t="s">
        <v>1273</v>
      </c>
      <c r="B361" t="s">
        <v>3209</v>
      </c>
      <c r="C361" s="4">
        <v>36.950000000000003</v>
      </c>
    </row>
    <row r="362" spans="1:3" x14ac:dyDescent="0.25">
      <c r="A362" s="43" t="s">
        <v>54</v>
      </c>
      <c r="B362" t="s">
        <v>3142</v>
      </c>
      <c r="C362" s="4">
        <v>99.95</v>
      </c>
    </row>
    <row r="363" spans="1:3" ht="15.75" x14ac:dyDescent="0.25">
      <c r="A363" s="19" t="s">
        <v>1274</v>
      </c>
      <c r="B363" s="17"/>
      <c r="C363" s="18"/>
    </row>
    <row r="364" spans="1:3" ht="15.75" x14ac:dyDescent="0.25">
      <c r="A364" s="16" t="s">
        <v>9</v>
      </c>
      <c r="B364" s="16" t="s">
        <v>10</v>
      </c>
      <c r="C364" s="50" t="s">
        <v>11</v>
      </c>
    </row>
    <row r="365" spans="1:3" x14ac:dyDescent="0.25">
      <c r="A365" t="s">
        <v>1259</v>
      </c>
      <c r="B365" t="s">
        <v>3267</v>
      </c>
      <c r="C365" s="4">
        <v>49.95</v>
      </c>
    </row>
    <row r="366" spans="1:3" x14ac:dyDescent="0.25">
      <c r="A366" s="43" t="s">
        <v>2788</v>
      </c>
      <c r="B366" t="s">
        <v>3403</v>
      </c>
      <c r="C366" s="4">
        <v>35.950000000000003</v>
      </c>
    </row>
    <row r="367" spans="1:3" x14ac:dyDescent="0.25">
      <c r="A367" t="s">
        <v>1260</v>
      </c>
      <c r="B367" t="s">
        <v>3171</v>
      </c>
      <c r="C367" s="4">
        <v>89.95</v>
      </c>
    </row>
    <row r="368" spans="1:3" x14ac:dyDescent="0.25">
      <c r="A368" t="s">
        <v>1275</v>
      </c>
      <c r="B368" t="s">
        <v>3592</v>
      </c>
      <c r="C368" s="4">
        <v>246.95</v>
      </c>
    </row>
    <row r="369" spans="1:3" x14ac:dyDescent="0.25">
      <c r="A369" t="s">
        <v>1276</v>
      </c>
      <c r="B369" t="s">
        <v>3107</v>
      </c>
      <c r="C369" s="4">
        <v>28.95</v>
      </c>
    </row>
    <row r="370" spans="1:3" x14ac:dyDescent="0.25">
      <c r="A370" t="s">
        <v>1264</v>
      </c>
      <c r="B370" t="s">
        <v>3591</v>
      </c>
      <c r="C370" s="4">
        <v>49.95</v>
      </c>
    </row>
    <row r="371" spans="1:3" x14ac:dyDescent="0.25">
      <c r="A371" t="s">
        <v>1131</v>
      </c>
      <c r="B371" t="s">
        <v>3156</v>
      </c>
      <c r="C371" s="4">
        <v>29.95</v>
      </c>
    </row>
    <row r="372" spans="1:3" x14ac:dyDescent="0.25">
      <c r="A372" t="s">
        <v>1277</v>
      </c>
      <c r="B372" t="s">
        <v>3129</v>
      </c>
      <c r="C372" s="4">
        <v>49.95</v>
      </c>
    </row>
    <row r="373" spans="1:3" x14ac:dyDescent="0.25">
      <c r="A373" t="s">
        <v>1267</v>
      </c>
      <c r="B373" t="s">
        <v>3111</v>
      </c>
      <c r="C373" s="4">
        <v>47.95</v>
      </c>
    </row>
    <row r="374" spans="1:3" x14ac:dyDescent="0.25">
      <c r="A374" t="s">
        <v>1268</v>
      </c>
      <c r="B374" t="s">
        <v>3254</v>
      </c>
      <c r="C374" s="4">
        <v>19.95</v>
      </c>
    </row>
    <row r="375" spans="1:3" x14ac:dyDescent="0.25">
      <c r="A375" t="s">
        <v>1269</v>
      </c>
      <c r="B375" t="s">
        <v>3361</v>
      </c>
      <c r="C375" s="4">
        <v>19.95</v>
      </c>
    </row>
    <row r="376" spans="1:3" x14ac:dyDescent="0.25">
      <c r="A376" t="s">
        <v>1270</v>
      </c>
      <c r="B376" t="s">
        <v>3114</v>
      </c>
      <c r="C376" s="4">
        <v>28.95</v>
      </c>
    </row>
    <row r="377" spans="1:3" x14ac:dyDescent="0.25">
      <c r="A377" t="s">
        <v>1271</v>
      </c>
      <c r="B377" t="s">
        <v>3165</v>
      </c>
      <c r="C377" s="4">
        <v>22.95</v>
      </c>
    </row>
    <row r="378" spans="1:3" x14ac:dyDescent="0.25">
      <c r="A378" t="s">
        <v>54</v>
      </c>
      <c r="B378" t="s">
        <v>3142</v>
      </c>
      <c r="C378" s="4">
        <v>99.95</v>
      </c>
    </row>
    <row r="379" spans="1:3" ht="15.75" x14ac:dyDescent="0.25">
      <c r="A379" s="19" t="s">
        <v>1278</v>
      </c>
      <c r="B379" s="17"/>
      <c r="C379" s="18"/>
    </row>
    <row r="380" spans="1:3" ht="15.75" x14ac:dyDescent="0.25">
      <c r="A380" s="16" t="s">
        <v>9</v>
      </c>
      <c r="B380" s="16" t="s">
        <v>10</v>
      </c>
      <c r="C380" s="50" t="s">
        <v>11</v>
      </c>
    </row>
    <row r="381" spans="1:3" x14ac:dyDescent="0.25">
      <c r="A381" t="s">
        <v>1259</v>
      </c>
      <c r="B381" t="s">
        <v>3267</v>
      </c>
      <c r="C381" s="4">
        <v>49.95</v>
      </c>
    </row>
    <row r="382" spans="1:3" x14ac:dyDescent="0.25">
      <c r="A382" s="43" t="s">
        <v>2788</v>
      </c>
      <c r="B382" t="s">
        <v>3403</v>
      </c>
      <c r="C382" s="4">
        <v>35.950000000000003</v>
      </c>
    </row>
    <row r="383" spans="1:3" x14ac:dyDescent="0.25">
      <c r="A383" t="s">
        <v>1173</v>
      </c>
      <c r="B383" t="s">
        <v>3153</v>
      </c>
      <c r="C383" s="4">
        <v>69.95</v>
      </c>
    </row>
    <row r="384" spans="1:3" x14ac:dyDescent="0.25">
      <c r="A384" t="s">
        <v>1279</v>
      </c>
      <c r="B384" t="s">
        <v>3272</v>
      </c>
      <c r="C384" s="4">
        <v>19.95</v>
      </c>
    </row>
    <row r="385" spans="1:3" x14ac:dyDescent="0.25">
      <c r="A385" t="s">
        <v>1280</v>
      </c>
      <c r="B385" t="s">
        <v>3154</v>
      </c>
      <c r="C385" s="4">
        <v>199.95</v>
      </c>
    </row>
    <row r="386" spans="1:3" x14ac:dyDescent="0.25">
      <c r="A386" t="s">
        <v>1281</v>
      </c>
      <c r="B386" t="s">
        <v>3269</v>
      </c>
      <c r="C386" s="4">
        <v>13.95</v>
      </c>
    </row>
    <row r="387" spans="1:3" x14ac:dyDescent="0.25">
      <c r="A387" t="s">
        <v>1282</v>
      </c>
      <c r="B387" t="s">
        <v>3302</v>
      </c>
      <c r="C387" s="4">
        <v>89.95</v>
      </c>
    </row>
    <row r="388" spans="1:3" x14ac:dyDescent="0.25">
      <c r="A388" t="s">
        <v>1283</v>
      </c>
      <c r="B388" t="s">
        <v>3107</v>
      </c>
      <c r="C388" s="4">
        <v>19.95</v>
      </c>
    </row>
    <row r="389" spans="1:3" x14ac:dyDescent="0.25">
      <c r="A389" t="s">
        <v>1284</v>
      </c>
      <c r="B389" t="s">
        <v>3276</v>
      </c>
      <c r="C389" s="4">
        <v>35.950000000000003</v>
      </c>
    </row>
    <row r="390" spans="1:3" x14ac:dyDescent="0.25">
      <c r="A390" t="s">
        <v>1190</v>
      </c>
      <c r="B390" t="s">
        <v>3575</v>
      </c>
      <c r="C390" s="4">
        <v>29.95</v>
      </c>
    </row>
    <row r="391" spans="1:3" x14ac:dyDescent="0.25">
      <c r="A391" t="s">
        <v>1285</v>
      </c>
      <c r="B391" t="s">
        <v>3406</v>
      </c>
      <c r="C391" s="4">
        <v>19.95</v>
      </c>
    </row>
    <row r="392" spans="1:3" x14ac:dyDescent="0.25">
      <c r="A392" t="s">
        <v>1286</v>
      </c>
      <c r="B392" t="s">
        <v>3190</v>
      </c>
      <c r="C392" s="4">
        <v>29.95</v>
      </c>
    </row>
    <row r="393" spans="1:3" x14ac:dyDescent="0.25">
      <c r="A393" t="s">
        <v>1287</v>
      </c>
      <c r="B393" t="s">
        <v>3127</v>
      </c>
      <c r="C393" s="4">
        <v>9.9499999999999993</v>
      </c>
    </row>
    <row r="394" spans="1:3" x14ac:dyDescent="0.25">
      <c r="A394" t="s">
        <v>1288</v>
      </c>
      <c r="B394" t="s">
        <v>3129</v>
      </c>
      <c r="C394" s="4">
        <v>29.95</v>
      </c>
    </row>
    <row r="395" spans="1:3" x14ac:dyDescent="0.25">
      <c r="A395" t="s">
        <v>1289</v>
      </c>
      <c r="B395" t="s">
        <v>3131</v>
      </c>
      <c r="C395" s="4">
        <v>29.95</v>
      </c>
    </row>
    <row r="396" spans="1:3" x14ac:dyDescent="0.25">
      <c r="A396" t="s">
        <v>1290</v>
      </c>
      <c r="B396" t="s">
        <v>3158</v>
      </c>
      <c r="C396" s="4">
        <v>29.95</v>
      </c>
    </row>
    <row r="397" spans="1:3" x14ac:dyDescent="0.25">
      <c r="A397" t="s">
        <v>1291</v>
      </c>
      <c r="B397" t="s">
        <v>3135</v>
      </c>
      <c r="C397" s="4">
        <v>15.95</v>
      </c>
    </row>
    <row r="398" spans="1:3" x14ac:dyDescent="0.25">
      <c r="A398" t="s">
        <v>1292</v>
      </c>
      <c r="B398" t="s">
        <v>3136</v>
      </c>
      <c r="C398" s="4">
        <v>15.95</v>
      </c>
    </row>
    <row r="399" spans="1:3" x14ac:dyDescent="0.25">
      <c r="A399" t="s">
        <v>1293</v>
      </c>
      <c r="B399" t="s">
        <v>3114</v>
      </c>
      <c r="C399" s="4">
        <v>19.95</v>
      </c>
    </row>
    <row r="400" spans="1:3" x14ac:dyDescent="0.25">
      <c r="A400" t="s">
        <v>1294</v>
      </c>
      <c r="B400" t="s">
        <v>3165</v>
      </c>
      <c r="C400" s="4">
        <v>18.95</v>
      </c>
    </row>
    <row r="401" spans="1:3" x14ac:dyDescent="0.25">
      <c r="A401" t="s">
        <v>1295</v>
      </c>
      <c r="B401" t="s">
        <v>3141</v>
      </c>
      <c r="C401" s="4">
        <v>11.95</v>
      </c>
    </row>
    <row r="402" spans="1:3" x14ac:dyDescent="0.25">
      <c r="A402" t="s">
        <v>54</v>
      </c>
      <c r="B402" t="s">
        <v>3142</v>
      </c>
      <c r="C402" s="4">
        <v>99.95</v>
      </c>
    </row>
    <row r="403" spans="1:3" ht="15.75" x14ac:dyDescent="0.25">
      <c r="A403" s="19" t="s">
        <v>1296</v>
      </c>
      <c r="B403" s="17"/>
      <c r="C403" s="18"/>
    </row>
    <row r="404" spans="1:3" ht="15.75" x14ac:dyDescent="0.25">
      <c r="A404" s="16" t="s">
        <v>9</v>
      </c>
      <c r="B404" s="16" t="s">
        <v>10</v>
      </c>
      <c r="C404" s="50" t="s">
        <v>11</v>
      </c>
    </row>
    <row r="405" spans="1:3" x14ac:dyDescent="0.25">
      <c r="A405" t="s">
        <v>1297</v>
      </c>
      <c r="B405" t="s">
        <v>3267</v>
      </c>
      <c r="C405" s="4">
        <v>49.95</v>
      </c>
    </row>
    <row r="406" spans="1:3" x14ac:dyDescent="0.25">
      <c r="A406" s="43" t="s">
        <v>2788</v>
      </c>
      <c r="B406" t="s">
        <v>3403</v>
      </c>
      <c r="C406" s="4">
        <v>35.950000000000003</v>
      </c>
    </row>
    <row r="407" spans="1:3" x14ac:dyDescent="0.25">
      <c r="A407" s="10" t="s">
        <v>1298</v>
      </c>
      <c r="B407" t="s">
        <v>3593</v>
      </c>
      <c r="C407" s="4">
        <v>59.95</v>
      </c>
    </row>
    <row r="408" spans="1:3" x14ac:dyDescent="0.25">
      <c r="A408" t="s">
        <v>1299</v>
      </c>
      <c r="B408" t="s">
        <v>3594</v>
      </c>
      <c r="C408" s="4">
        <v>12.95</v>
      </c>
    </row>
    <row r="409" spans="1:3" x14ac:dyDescent="0.25">
      <c r="A409" s="10" t="s">
        <v>1300</v>
      </c>
      <c r="B409" t="s">
        <v>3595</v>
      </c>
      <c r="C409" s="4">
        <v>69.95</v>
      </c>
    </row>
    <row r="410" spans="1:3" x14ac:dyDescent="0.25">
      <c r="A410" t="s">
        <v>1301</v>
      </c>
      <c r="B410" t="s">
        <v>3596</v>
      </c>
      <c r="C410" s="4">
        <v>12.95</v>
      </c>
    </row>
    <row r="411" spans="1:3" x14ac:dyDescent="0.25">
      <c r="A411" t="s">
        <v>1302</v>
      </c>
      <c r="B411" t="s">
        <v>3597</v>
      </c>
      <c r="C411" s="4">
        <v>219.95</v>
      </c>
    </row>
    <row r="412" spans="1:3" x14ac:dyDescent="0.25">
      <c r="A412" t="s">
        <v>1303</v>
      </c>
      <c r="B412" t="s">
        <v>3122</v>
      </c>
      <c r="C412" s="4">
        <v>49.95</v>
      </c>
    </row>
    <row r="413" spans="1:3" x14ac:dyDescent="0.25">
      <c r="A413" t="s">
        <v>1304</v>
      </c>
      <c r="B413" t="s">
        <v>3107</v>
      </c>
      <c r="C413" s="4">
        <v>15.95</v>
      </c>
    </row>
    <row r="414" spans="1:3" x14ac:dyDescent="0.25">
      <c r="A414" t="s">
        <v>1305</v>
      </c>
      <c r="B414" t="s">
        <v>3186</v>
      </c>
      <c r="C414" s="4">
        <v>79.95</v>
      </c>
    </row>
    <row r="415" spans="1:3" x14ac:dyDescent="0.25">
      <c r="A415" t="s">
        <v>1306</v>
      </c>
      <c r="B415" t="s">
        <v>3155</v>
      </c>
      <c r="C415" s="4">
        <v>39.950000000000003</v>
      </c>
    </row>
    <row r="416" spans="1:3" x14ac:dyDescent="0.25">
      <c r="A416" t="s">
        <v>1190</v>
      </c>
      <c r="B416" t="s">
        <v>3575</v>
      </c>
      <c r="C416" s="4">
        <v>29.95</v>
      </c>
    </row>
    <row r="417" spans="1:3" x14ac:dyDescent="0.25">
      <c r="A417" t="s">
        <v>1307</v>
      </c>
      <c r="B417" t="s">
        <v>3190</v>
      </c>
      <c r="C417" s="4">
        <v>35.950000000000003</v>
      </c>
    </row>
    <row r="418" spans="1:3" x14ac:dyDescent="0.25">
      <c r="A418" t="s">
        <v>1308</v>
      </c>
      <c r="B418" t="s">
        <v>3129</v>
      </c>
      <c r="C418" s="4">
        <v>39.950000000000003</v>
      </c>
    </row>
    <row r="419" spans="1:3" x14ac:dyDescent="0.25">
      <c r="A419" t="s">
        <v>1309</v>
      </c>
      <c r="B419" t="s">
        <v>3131</v>
      </c>
      <c r="C419" s="4">
        <v>25.95</v>
      </c>
    </row>
    <row r="420" spans="1:3" x14ac:dyDescent="0.25">
      <c r="A420" t="s">
        <v>1310</v>
      </c>
      <c r="B420" t="s">
        <v>3158</v>
      </c>
      <c r="C420" s="4">
        <v>29.95</v>
      </c>
    </row>
    <row r="421" spans="1:3" x14ac:dyDescent="0.25">
      <c r="A421" t="s">
        <v>1311</v>
      </c>
      <c r="B421" t="s">
        <v>3136</v>
      </c>
      <c r="C421" s="4">
        <v>14.95</v>
      </c>
    </row>
    <row r="422" spans="1:3" x14ac:dyDescent="0.25">
      <c r="A422" t="s">
        <v>1312</v>
      </c>
      <c r="B422" t="s">
        <v>3135</v>
      </c>
      <c r="C422" s="4">
        <v>14.95</v>
      </c>
    </row>
    <row r="423" spans="1:3" x14ac:dyDescent="0.25">
      <c r="A423" t="s">
        <v>1293</v>
      </c>
      <c r="B423" t="s">
        <v>3114</v>
      </c>
      <c r="C423" s="4">
        <v>19.95</v>
      </c>
    </row>
    <row r="424" spans="1:3" x14ac:dyDescent="0.25">
      <c r="A424" t="s">
        <v>1313</v>
      </c>
      <c r="B424" t="s">
        <v>3165</v>
      </c>
      <c r="C424" s="4">
        <v>9.9499999999999993</v>
      </c>
    </row>
    <row r="425" spans="1:3" x14ac:dyDescent="0.25">
      <c r="A425" t="s">
        <v>1314</v>
      </c>
      <c r="B425" t="s">
        <v>3141</v>
      </c>
      <c r="C425" s="4">
        <v>11.95</v>
      </c>
    </row>
    <row r="426" spans="1:3" x14ac:dyDescent="0.25">
      <c r="A426" t="s">
        <v>54</v>
      </c>
      <c r="B426" t="s">
        <v>3142</v>
      </c>
      <c r="C426" s="4">
        <v>99.95</v>
      </c>
    </row>
    <row r="427" spans="1:3" ht="15.75" x14ac:dyDescent="0.25">
      <c r="A427" s="42" t="s">
        <v>1315</v>
      </c>
      <c r="B427" s="17"/>
      <c r="C427" s="18"/>
    </row>
    <row r="428" spans="1:3" ht="15.75" x14ac:dyDescent="0.25">
      <c r="A428" s="16" t="s">
        <v>9</v>
      </c>
      <c r="B428" s="16" t="s">
        <v>10</v>
      </c>
      <c r="C428" s="50" t="s">
        <v>11</v>
      </c>
    </row>
    <row r="429" spans="1:3" x14ac:dyDescent="0.25">
      <c r="A429" t="s">
        <v>1297</v>
      </c>
      <c r="B429" t="s">
        <v>3267</v>
      </c>
      <c r="C429" s="4">
        <v>49.95</v>
      </c>
    </row>
    <row r="430" spans="1:3" x14ac:dyDescent="0.25">
      <c r="A430" s="43" t="s">
        <v>2788</v>
      </c>
      <c r="B430" t="s">
        <v>3403</v>
      </c>
      <c r="C430" s="4">
        <v>35.950000000000003</v>
      </c>
    </row>
    <row r="431" spans="1:3" x14ac:dyDescent="0.25">
      <c r="A431" s="10" t="s">
        <v>1298</v>
      </c>
      <c r="B431" t="s">
        <v>3593</v>
      </c>
      <c r="C431" s="4">
        <v>59.95</v>
      </c>
    </row>
    <row r="432" spans="1:3" x14ac:dyDescent="0.25">
      <c r="A432" t="s">
        <v>1299</v>
      </c>
      <c r="B432" t="s">
        <v>3594</v>
      </c>
      <c r="C432" s="4">
        <v>12.95</v>
      </c>
    </row>
    <row r="433" spans="1:3" x14ac:dyDescent="0.25">
      <c r="A433" s="10" t="s">
        <v>1300</v>
      </c>
      <c r="B433" t="s">
        <v>3595</v>
      </c>
      <c r="C433" s="4">
        <v>69.95</v>
      </c>
    </row>
    <row r="434" spans="1:3" x14ac:dyDescent="0.25">
      <c r="A434" t="s">
        <v>1301</v>
      </c>
      <c r="B434" t="s">
        <v>3596</v>
      </c>
      <c r="C434" s="4">
        <v>12.95</v>
      </c>
    </row>
    <row r="435" spans="1:3" x14ac:dyDescent="0.25">
      <c r="A435" t="s">
        <v>1316</v>
      </c>
      <c r="B435" t="s">
        <v>3598</v>
      </c>
      <c r="C435" s="4">
        <v>229.95</v>
      </c>
    </row>
    <row r="436" spans="1:3" x14ac:dyDescent="0.25">
      <c r="A436" t="s">
        <v>1317</v>
      </c>
      <c r="B436" t="s">
        <v>3180</v>
      </c>
      <c r="C436" s="4">
        <v>15.95</v>
      </c>
    </row>
    <row r="437" spans="1:3" x14ac:dyDescent="0.25">
      <c r="A437" t="s">
        <v>1303</v>
      </c>
      <c r="B437" t="s">
        <v>3122</v>
      </c>
      <c r="C437" s="4">
        <v>49.95</v>
      </c>
    </row>
    <row r="438" spans="1:3" x14ac:dyDescent="0.25">
      <c r="A438" t="s">
        <v>1304</v>
      </c>
      <c r="B438" t="s">
        <v>3107</v>
      </c>
      <c r="C438" s="4">
        <v>15.95</v>
      </c>
    </row>
    <row r="439" spans="1:3" x14ac:dyDescent="0.25">
      <c r="A439" t="s">
        <v>1318</v>
      </c>
      <c r="B439" t="s">
        <v>3599</v>
      </c>
      <c r="C439" s="4">
        <v>79.95</v>
      </c>
    </row>
    <row r="440" spans="1:3" x14ac:dyDescent="0.25">
      <c r="A440" t="s">
        <v>1319</v>
      </c>
      <c r="B440" t="s">
        <v>3155</v>
      </c>
      <c r="C440" s="4">
        <v>39.950000000000003</v>
      </c>
    </row>
    <row r="441" spans="1:3" x14ac:dyDescent="0.25">
      <c r="A441" t="s">
        <v>1190</v>
      </c>
      <c r="B441" t="s">
        <v>3575</v>
      </c>
      <c r="C441" s="4">
        <v>29.95</v>
      </c>
    </row>
    <row r="442" spans="1:3" x14ac:dyDescent="0.25">
      <c r="A442" t="s">
        <v>1307</v>
      </c>
      <c r="B442" t="s">
        <v>3190</v>
      </c>
      <c r="C442" s="4">
        <v>35.950000000000003</v>
      </c>
    </row>
    <row r="443" spans="1:3" x14ac:dyDescent="0.25">
      <c r="A443" t="s">
        <v>1308</v>
      </c>
      <c r="B443" t="s">
        <v>3129</v>
      </c>
      <c r="C443" s="4">
        <v>39.950000000000003</v>
      </c>
    </row>
    <row r="444" spans="1:3" x14ac:dyDescent="0.25">
      <c r="A444" t="s">
        <v>1309</v>
      </c>
      <c r="B444" t="s">
        <v>3131</v>
      </c>
      <c r="C444" s="4">
        <v>25.95</v>
      </c>
    </row>
    <row r="445" spans="1:3" x14ac:dyDescent="0.25">
      <c r="A445" t="s">
        <v>1310</v>
      </c>
      <c r="B445" t="s">
        <v>3158</v>
      </c>
      <c r="C445" s="4">
        <v>29.95</v>
      </c>
    </row>
    <row r="446" spans="1:3" x14ac:dyDescent="0.25">
      <c r="A446" t="s">
        <v>1293</v>
      </c>
      <c r="B446" t="s">
        <v>3114</v>
      </c>
      <c r="C446" s="4">
        <v>19.95</v>
      </c>
    </row>
    <row r="447" spans="1:3" x14ac:dyDescent="0.25">
      <c r="A447" t="s">
        <v>1313</v>
      </c>
      <c r="B447" t="s">
        <v>3165</v>
      </c>
      <c r="C447" s="4">
        <v>9.9499999999999993</v>
      </c>
    </row>
    <row r="448" spans="1:3" x14ac:dyDescent="0.25">
      <c r="A448" t="s">
        <v>1311</v>
      </c>
      <c r="B448" t="s">
        <v>3136</v>
      </c>
      <c r="C448" s="4">
        <v>14.95</v>
      </c>
    </row>
    <row r="449" spans="1:3" x14ac:dyDescent="0.25">
      <c r="A449" t="s">
        <v>1312</v>
      </c>
      <c r="B449" t="s">
        <v>3135</v>
      </c>
      <c r="C449" s="4">
        <v>14.95</v>
      </c>
    </row>
    <row r="450" spans="1:3" x14ac:dyDescent="0.25">
      <c r="A450" t="s">
        <v>1320</v>
      </c>
      <c r="B450" t="s">
        <v>3406</v>
      </c>
      <c r="C450" s="4">
        <v>29.95</v>
      </c>
    </row>
    <row r="451" spans="1:3" x14ac:dyDescent="0.25">
      <c r="A451" s="43" t="s">
        <v>1321</v>
      </c>
      <c r="B451" t="s">
        <v>3406</v>
      </c>
      <c r="C451" s="4">
        <v>49.95</v>
      </c>
    </row>
    <row r="452" spans="1:3" x14ac:dyDescent="0.25">
      <c r="A452" t="s">
        <v>54</v>
      </c>
      <c r="B452" t="s">
        <v>3142</v>
      </c>
      <c r="C452" s="4">
        <v>99.95</v>
      </c>
    </row>
    <row r="453" spans="1:3" ht="15.75" x14ac:dyDescent="0.25">
      <c r="A453" s="42" t="s">
        <v>1322</v>
      </c>
      <c r="B453" s="17"/>
      <c r="C453" s="18"/>
    </row>
    <row r="454" spans="1:3" ht="15.75" x14ac:dyDescent="0.25">
      <c r="A454" s="16" t="s">
        <v>9</v>
      </c>
      <c r="B454" s="16" t="s">
        <v>10</v>
      </c>
      <c r="C454" s="50" t="s">
        <v>11</v>
      </c>
    </row>
    <row r="455" spans="1:3" x14ac:dyDescent="0.25">
      <c r="A455" t="s">
        <v>1297</v>
      </c>
      <c r="B455" t="s">
        <v>3267</v>
      </c>
      <c r="C455" s="4">
        <v>49.95</v>
      </c>
    </row>
    <row r="456" spans="1:3" x14ac:dyDescent="0.25">
      <c r="A456" s="43" t="s">
        <v>2788</v>
      </c>
      <c r="B456" t="s">
        <v>3403</v>
      </c>
      <c r="C456" s="4">
        <v>35.950000000000003</v>
      </c>
    </row>
    <row r="457" spans="1:3" x14ac:dyDescent="0.25">
      <c r="A457" s="10" t="s">
        <v>1298</v>
      </c>
      <c r="B457" t="s">
        <v>3593</v>
      </c>
      <c r="C457" s="4">
        <v>59.95</v>
      </c>
    </row>
    <row r="458" spans="1:3" x14ac:dyDescent="0.25">
      <c r="A458" t="s">
        <v>1299</v>
      </c>
      <c r="B458" t="s">
        <v>3594</v>
      </c>
      <c r="C458" s="4">
        <v>12.95</v>
      </c>
    </row>
    <row r="459" spans="1:3" x14ac:dyDescent="0.25">
      <c r="A459" s="10" t="s">
        <v>1300</v>
      </c>
      <c r="B459" t="s">
        <v>3595</v>
      </c>
      <c r="C459" s="4">
        <v>69.95</v>
      </c>
    </row>
    <row r="460" spans="1:3" x14ac:dyDescent="0.25">
      <c r="A460" t="s">
        <v>1301</v>
      </c>
      <c r="B460" t="s">
        <v>3596</v>
      </c>
      <c r="C460" s="4">
        <v>12.95</v>
      </c>
    </row>
    <row r="461" spans="1:3" x14ac:dyDescent="0.25">
      <c r="A461" s="6" t="s">
        <v>1316</v>
      </c>
      <c r="B461" t="s">
        <v>3598</v>
      </c>
      <c r="C461" s="4">
        <v>229.95</v>
      </c>
    </row>
    <row r="462" spans="1:3" x14ac:dyDescent="0.25">
      <c r="A462" t="s">
        <v>1317</v>
      </c>
      <c r="B462" t="s">
        <v>3180</v>
      </c>
      <c r="C462" s="4">
        <v>15.95</v>
      </c>
    </row>
    <row r="463" spans="1:3" x14ac:dyDescent="0.25">
      <c r="A463" t="s">
        <v>1323</v>
      </c>
      <c r="B463" t="s">
        <v>3600</v>
      </c>
      <c r="C463" s="4">
        <v>99.95</v>
      </c>
    </row>
    <row r="464" spans="1:3" x14ac:dyDescent="0.25">
      <c r="A464" t="s">
        <v>1324</v>
      </c>
      <c r="B464" t="s">
        <v>3107</v>
      </c>
      <c r="C464" s="4">
        <v>24.95</v>
      </c>
    </row>
    <row r="465" spans="1:3" x14ac:dyDescent="0.25">
      <c r="A465" t="s">
        <v>1318</v>
      </c>
      <c r="B465" t="s">
        <v>3599</v>
      </c>
      <c r="C465" s="4">
        <v>79.95</v>
      </c>
    </row>
    <row r="466" spans="1:3" x14ac:dyDescent="0.25">
      <c r="A466" t="s">
        <v>1319</v>
      </c>
      <c r="B466" t="s">
        <v>3155</v>
      </c>
      <c r="C466" s="4">
        <v>39.950000000000003</v>
      </c>
    </row>
    <row r="467" spans="1:3" x14ac:dyDescent="0.25">
      <c r="A467" t="s">
        <v>1307</v>
      </c>
      <c r="B467" t="s">
        <v>3190</v>
      </c>
      <c r="C467" s="4">
        <v>35.950000000000003</v>
      </c>
    </row>
    <row r="468" spans="1:3" x14ac:dyDescent="0.25">
      <c r="A468" t="s">
        <v>1308</v>
      </c>
      <c r="B468" t="s">
        <v>3129</v>
      </c>
      <c r="C468" s="4">
        <v>39.950000000000003</v>
      </c>
    </row>
    <row r="469" spans="1:3" x14ac:dyDescent="0.25">
      <c r="A469" t="s">
        <v>1309</v>
      </c>
      <c r="B469" t="s">
        <v>3131</v>
      </c>
      <c r="C469" s="4">
        <v>25.95</v>
      </c>
    </row>
    <row r="470" spans="1:3" x14ac:dyDescent="0.25">
      <c r="A470" t="s">
        <v>1310</v>
      </c>
      <c r="B470" t="s">
        <v>3158</v>
      </c>
      <c r="C470" s="4">
        <v>29.95</v>
      </c>
    </row>
    <row r="471" spans="1:3" x14ac:dyDescent="0.25">
      <c r="A471" t="s">
        <v>1311</v>
      </c>
      <c r="B471" t="s">
        <v>3136</v>
      </c>
      <c r="C471" s="4">
        <v>14.95</v>
      </c>
    </row>
    <row r="472" spans="1:3" x14ac:dyDescent="0.25">
      <c r="A472" t="s">
        <v>1312</v>
      </c>
      <c r="B472" t="s">
        <v>3135</v>
      </c>
      <c r="C472" s="4">
        <v>14.95</v>
      </c>
    </row>
    <row r="473" spans="1:3" x14ac:dyDescent="0.25">
      <c r="A473" t="s">
        <v>1293</v>
      </c>
      <c r="B473" t="s">
        <v>3114</v>
      </c>
      <c r="C473" s="4">
        <v>19.95</v>
      </c>
    </row>
    <row r="474" spans="1:3" x14ac:dyDescent="0.25">
      <c r="A474" t="s">
        <v>1313</v>
      </c>
      <c r="B474" t="s">
        <v>3165</v>
      </c>
      <c r="C474" s="4">
        <v>9.9499999999999993</v>
      </c>
    </row>
    <row r="475" spans="1:3" x14ac:dyDescent="0.25">
      <c r="A475" t="s">
        <v>1320</v>
      </c>
      <c r="B475" t="s">
        <v>3406</v>
      </c>
      <c r="C475" s="4">
        <v>29.95</v>
      </c>
    </row>
    <row r="476" spans="1:3" x14ac:dyDescent="0.25">
      <c r="A476" s="43" t="s">
        <v>1321</v>
      </c>
      <c r="B476" t="s">
        <v>3406</v>
      </c>
      <c r="C476" s="4">
        <v>49.95</v>
      </c>
    </row>
    <row r="477" spans="1:3" x14ac:dyDescent="0.25">
      <c r="A477" t="s">
        <v>1314</v>
      </c>
      <c r="B477" t="s">
        <v>3141</v>
      </c>
      <c r="C477" s="4">
        <v>11.95</v>
      </c>
    </row>
    <row r="478" spans="1:3" x14ac:dyDescent="0.25">
      <c r="A478" t="s">
        <v>1325</v>
      </c>
      <c r="B478" t="s">
        <v>3192</v>
      </c>
      <c r="C478" s="4">
        <v>13.95</v>
      </c>
    </row>
    <row r="479" spans="1:3" x14ac:dyDescent="0.25">
      <c r="A479" t="s">
        <v>54</v>
      </c>
      <c r="B479" t="s">
        <v>3142</v>
      </c>
      <c r="C479" s="4">
        <v>99.95</v>
      </c>
    </row>
    <row r="480" spans="1:3" ht="15.75" x14ac:dyDescent="0.25">
      <c r="A480" s="19" t="s">
        <v>1326</v>
      </c>
      <c r="B480" s="17"/>
      <c r="C480" s="18"/>
    </row>
    <row r="481" spans="1:3" ht="15.75" x14ac:dyDescent="0.25">
      <c r="A481" s="16" t="s">
        <v>9</v>
      </c>
      <c r="B481" s="16" t="s">
        <v>10</v>
      </c>
      <c r="C481" s="50" t="s">
        <v>11</v>
      </c>
    </row>
    <row r="482" spans="1:3" x14ac:dyDescent="0.25">
      <c r="A482" t="s">
        <v>1297</v>
      </c>
      <c r="B482" t="s">
        <v>3267</v>
      </c>
      <c r="C482" s="4">
        <v>49.95</v>
      </c>
    </row>
    <row r="483" spans="1:3" x14ac:dyDescent="0.25">
      <c r="A483" s="43" t="s">
        <v>2788</v>
      </c>
      <c r="B483" t="s">
        <v>3403</v>
      </c>
      <c r="C483" s="4">
        <v>35.950000000000003</v>
      </c>
    </row>
    <row r="484" spans="1:3" x14ac:dyDescent="0.25">
      <c r="A484" s="10" t="s">
        <v>1298</v>
      </c>
      <c r="B484" t="s">
        <v>3593</v>
      </c>
      <c r="C484" s="4">
        <v>59.95</v>
      </c>
    </row>
    <row r="485" spans="1:3" x14ac:dyDescent="0.25">
      <c r="A485" t="s">
        <v>1299</v>
      </c>
      <c r="B485" t="s">
        <v>3594</v>
      </c>
      <c r="C485" s="4">
        <v>12.95</v>
      </c>
    </row>
    <row r="486" spans="1:3" x14ac:dyDescent="0.25">
      <c r="A486" s="10" t="s">
        <v>1300</v>
      </c>
      <c r="B486" t="s">
        <v>3595</v>
      </c>
      <c r="C486" s="4">
        <v>69.95</v>
      </c>
    </row>
    <row r="487" spans="1:3" x14ac:dyDescent="0.25">
      <c r="A487" t="s">
        <v>1301</v>
      </c>
      <c r="B487" t="s">
        <v>3596</v>
      </c>
      <c r="C487" s="4">
        <v>12.95</v>
      </c>
    </row>
    <row r="488" spans="1:3" x14ac:dyDescent="0.25">
      <c r="A488" t="s">
        <v>1327</v>
      </c>
      <c r="B488" t="s">
        <v>3154</v>
      </c>
      <c r="C488" s="4">
        <v>284.95</v>
      </c>
    </row>
    <row r="489" spans="1:3" x14ac:dyDescent="0.25">
      <c r="A489" t="s">
        <v>1317</v>
      </c>
      <c r="B489" t="s">
        <v>3180</v>
      </c>
      <c r="C489" s="4">
        <v>15.95</v>
      </c>
    </row>
    <row r="490" spans="1:3" x14ac:dyDescent="0.25">
      <c r="A490" t="s">
        <v>1328</v>
      </c>
      <c r="B490" t="s">
        <v>3285</v>
      </c>
      <c r="C490" s="4">
        <v>129.94999999999999</v>
      </c>
    </row>
    <row r="491" spans="1:3" x14ac:dyDescent="0.25">
      <c r="A491" t="s">
        <v>1329</v>
      </c>
      <c r="B491" t="s">
        <v>3284</v>
      </c>
      <c r="C491" s="4">
        <v>159.94999999999999</v>
      </c>
    </row>
    <row r="492" spans="1:3" x14ac:dyDescent="0.25">
      <c r="A492" t="s">
        <v>1330</v>
      </c>
      <c r="B492" t="s">
        <v>3601</v>
      </c>
      <c r="C492" s="4">
        <v>20.95</v>
      </c>
    </row>
    <row r="493" spans="1:3" x14ac:dyDescent="0.25">
      <c r="A493" t="s">
        <v>1331</v>
      </c>
      <c r="B493" t="s">
        <v>3602</v>
      </c>
      <c r="C493" s="4">
        <v>20.95</v>
      </c>
    </row>
    <row r="494" spans="1:3" x14ac:dyDescent="0.25">
      <c r="A494" t="s">
        <v>1332</v>
      </c>
      <c r="B494" t="s">
        <v>3603</v>
      </c>
      <c r="C494" s="4">
        <v>79.95</v>
      </c>
    </row>
    <row r="495" spans="1:3" x14ac:dyDescent="0.25">
      <c r="A495" t="s">
        <v>1333</v>
      </c>
      <c r="B495" t="s">
        <v>3604</v>
      </c>
      <c r="C495" s="4">
        <v>39.950000000000003</v>
      </c>
    </row>
    <row r="496" spans="1:3" x14ac:dyDescent="0.25">
      <c r="A496" t="s">
        <v>1219</v>
      </c>
      <c r="B496" t="s">
        <v>3582</v>
      </c>
      <c r="C496" s="4">
        <v>29.95</v>
      </c>
    </row>
    <row r="497" spans="1:3" x14ac:dyDescent="0.25">
      <c r="A497" t="s">
        <v>1190</v>
      </c>
      <c r="B497" t="s">
        <v>3575</v>
      </c>
      <c r="C497" s="4">
        <v>29.95</v>
      </c>
    </row>
    <row r="498" spans="1:3" x14ac:dyDescent="0.25">
      <c r="A498" t="s">
        <v>1307</v>
      </c>
      <c r="B498" t="s">
        <v>3190</v>
      </c>
      <c r="C498" s="4">
        <v>35.950000000000003</v>
      </c>
    </row>
    <row r="499" spans="1:3" x14ac:dyDescent="0.25">
      <c r="A499" t="s">
        <v>1334</v>
      </c>
      <c r="B499" t="s">
        <v>3605</v>
      </c>
      <c r="C499" s="4">
        <v>29.95</v>
      </c>
    </row>
    <row r="500" spans="1:3" x14ac:dyDescent="0.25">
      <c r="A500" t="s">
        <v>1335</v>
      </c>
      <c r="B500" t="s">
        <v>3606</v>
      </c>
      <c r="C500" s="4">
        <v>29.95</v>
      </c>
    </row>
    <row r="501" spans="1:3" x14ac:dyDescent="0.25">
      <c r="A501" t="s">
        <v>1336</v>
      </c>
      <c r="B501" t="s">
        <v>3158</v>
      </c>
      <c r="C501" s="4">
        <v>29.95</v>
      </c>
    </row>
    <row r="502" spans="1:3" x14ac:dyDescent="0.25">
      <c r="A502" t="s">
        <v>1337</v>
      </c>
      <c r="B502" t="s">
        <v>3136</v>
      </c>
      <c r="C502" s="4">
        <v>15.95</v>
      </c>
    </row>
    <row r="503" spans="1:3" x14ac:dyDescent="0.25">
      <c r="A503" t="s">
        <v>1338</v>
      </c>
      <c r="B503" t="s">
        <v>3135</v>
      </c>
      <c r="C503" s="4">
        <v>15.95</v>
      </c>
    </row>
    <row r="504" spans="1:3" x14ac:dyDescent="0.25">
      <c r="A504" t="s">
        <v>1339</v>
      </c>
      <c r="B504" t="s">
        <v>3227</v>
      </c>
      <c r="C504" s="4">
        <v>19.95</v>
      </c>
    </row>
    <row r="505" spans="1:3" x14ac:dyDescent="0.25">
      <c r="A505" t="s">
        <v>1340</v>
      </c>
      <c r="B505" t="s">
        <v>3228</v>
      </c>
      <c r="C505" s="4">
        <v>15.95</v>
      </c>
    </row>
    <row r="506" spans="1:3" x14ac:dyDescent="0.25">
      <c r="A506" t="s">
        <v>1341</v>
      </c>
      <c r="B506" t="s">
        <v>3116</v>
      </c>
      <c r="C506" s="4">
        <v>56.95</v>
      </c>
    </row>
    <row r="507" spans="1:3" x14ac:dyDescent="0.25">
      <c r="A507" t="s">
        <v>1293</v>
      </c>
      <c r="B507" t="s">
        <v>3114</v>
      </c>
      <c r="C507" s="4">
        <v>19.95</v>
      </c>
    </row>
    <row r="508" spans="1:3" x14ac:dyDescent="0.25">
      <c r="A508" t="s">
        <v>1313</v>
      </c>
      <c r="B508" t="s">
        <v>3165</v>
      </c>
      <c r="C508" s="4">
        <v>9.9499999999999993</v>
      </c>
    </row>
    <row r="509" spans="1:3" x14ac:dyDescent="0.25">
      <c r="A509" t="s">
        <v>1342</v>
      </c>
      <c r="B509" t="s">
        <v>3141</v>
      </c>
      <c r="C509" s="4">
        <v>9.9499999999999993</v>
      </c>
    </row>
    <row r="510" spans="1:3" x14ac:dyDescent="0.25">
      <c r="A510" t="s">
        <v>54</v>
      </c>
      <c r="B510" t="s">
        <v>3142</v>
      </c>
      <c r="C510" s="4">
        <v>99.95</v>
      </c>
    </row>
    <row r="511" spans="1:3" ht="31.5" x14ac:dyDescent="0.25">
      <c r="A511" s="29" t="s">
        <v>1343</v>
      </c>
      <c r="B511" s="17"/>
      <c r="C511" s="18"/>
    </row>
    <row r="512" spans="1:3" ht="15.75" x14ac:dyDescent="0.25">
      <c r="A512" s="16" t="s">
        <v>9</v>
      </c>
      <c r="B512" s="16" t="s">
        <v>10</v>
      </c>
      <c r="C512" s="50" t="s">
        <v>11</v>
      </c>
    </row>
    <row r="513" spans="1:3" x14ac:dyDescent="0.25">
      <c r="A513" t="s">
        <v>1297</v>
      </c>
      <c r="B513" t="s">
        <v>3267</v>
      </c>
      <c r="C513" s="4">
        <v>49.95</v>
      </c>
    </row>
    <row r="514" spans="1:3" x14ac:dyDescent="0.25">
      <c r="A514" s="43" t="s">
        <v>2788</v>
      </c>
      <c r="B514" t="s">
        <v>3403</v>
      </c>
      <c r="C514" s="4">
        <v>35.950000000000003</v>
      </c>
    </row>
    <row r="515" spans="1:3" x14ac:dyDescent="0.25">
      <c r="A515" s="10" t="s">
        <v>1298</v>
      </c>
      <c r="B515" t="s">
        <v>3593</v>
      </c>
      <c r="C515" s="4">
        <v>59.95</v>
      </c>
    </row>
    <row r="516" spans="1:3" x14ac:dyDescent="0.25">
      <c r="A516" t="s">
        <v>1299</v>
      </c>
      <c r="B516" t="s">
        <v>3594</v>
      </c>
      <c r="C516" s="4">
        <v>12.95</v>
      </c>
    </row>
    <row r="517" spans="1:3" x14ac:dyDescent="0.25">
      <c r="A517" s="10" t="s">
        <v>1300</v>
      </c>
      <c r="B517" t="s">
        <v>3595</v>
      </c>
      <c r="C517" s="4">
        <v>69.95</v>
      </c>
    </row>
    <row r="518" spans="1:3" x14ac:dyDescent="0.25">
      <c r="A518" t="s">
        <v>1301</v>
      </c>
      <c r="B518" t="s">
        <v>3596</v>
      </c>
      <c r="C518" s="4">
        <v>12.95</v>
      </c>
    </row>
    <row r="519" spans="1:3" x14ac:dyDescent="0.25">
      <c r="A519" t="s">
        <v>1317</v>
      </c>
      <c r="B519" t="s">
        <v>3180</v>
      </c>
      <c r="C519" s="4">
        <v>15.95</v>
      </c>
    </row>
    <row r="520" spans="1:3" x14ac:dyDescent="0.25">
      <c r="A520" t="s">
        <v>1328</v>
      </c>
      <c r="B520" t="s">
        <v>3285</v>
      </c>
      <c r="C520" s="4">
        <v>129.94999999999999</v>
      </c>
    </row>
    <row r="521" spans="1:3" x14ac:dyDescent="0.25">
      <c r="A521" t="s">
        <v>1329</v>
      </c>
      <c r="B521" t="s">
        <v>3284</v>
      </c>
      <c r="C521" s="4">
        <v>159.94999999999999</v>
      </c>
    </row>
    <row r="522" spans="1:3" x14ac:dyDescent="0.25">
      <c r="A522" t="s">
        <v>1330</v>
      </c>
      <c r="B522" t="s">
        <v>3601</v>
      </c>
      <c r="C522" s="4">
        <v>20.95</v>
      </c>
    </row>
    <row r="523" spans="1:3" x14ac:dyDescent="0.25">
      <c r="A523" t="s">
        <v>1331</v>
      </c>
      <c r="B523" t="s">
        <v>3602</v>
      </c>
      <c r="C523" s="4">
        <v>20.95</v>
      </c>
    </row>
    <row r="524" spans="1:3" x14ac:dyDescent="0.25">
      <c r="A524" t="s">
        <v>1344</v>
      </c>
      <c r="B524" t="s">
        <v>3607</v>
      </c>
      <c r="C524" s="4">
        <v>79.95</v>
      </c>
    </row>
    <row r="525" spans="1:3" x14ac:dyDescent="0.25">
      <c r="A525" t="s">
        <v>1345</v>
      </c>
      <c r="B525" t="s">
        <v>3608</v>
      </c>
      <c r="C525" s="4">
        <v>39.950000000000003</v>
      </c>
    </row>
    <row r="526" spans="1:3" x14ac:dyDescent="0.25">
      <c r="A526" t="s">
        <v>1219</v>
      </c>
      <c r="B526" t="s">
        <v>3582</v>
      </c>
      <c r="C526" s="4">
        <v>29.95</v>
      </c>
    </row>
    <row r="527" spans="1:3" x14ac:dyDescent="0.25">
      <c r="A527" t="s">
        <v>1190</v>
      </c>
      <c r="B527" t="s">
        <v>3575</v>
      </c>
      <c r="C527" s="4">
        <v>29.95</v>
      </c>
    </row>
    <row r="528" spans="1:3" x14ac:dyDescent="0.25">
      <c r="A528" t="s">
        <v>1307</v>
      </c>
      <c r="B528" t="s">
        <v>3190</v>
      </c>
      <c r="C528" s="4">
        <v>35.950000000000003</v>
      </c>
    </row>
    <row r="529" spans="1:3" x14ac:dyDescent="0.25">
      <c r="A529" t="s">
        <v>1334</v>
      </c>
      <c r="B529" t="s">
        <v>3605</v>
      </c>
      <c r="C529" s="4">
        <v>29.95</v>
      </c>
    </row>
    <row r="530" spans="1:3" x14ac:dyDescent="0.25">
      <c r="A530" t="s">
        <v>1335</v>
      </c>
      <c r="B530" t="s">
        <v>3606</v>
      </c>
      <c r="C530" s="4">
        <v>29.95</v>
      </c>
    </row>
    <row r="531" spans="1:3" x14ac:dyDescent="0.25">
      <c r="A531" t="s">
        <v>1336</v>
      </c>
      <c r="B531" t="s">
        <v>3158</v>
      </c>
      <c r="C531" s="4">
        <v>29.95</v>
      </c>
    </row>
    <row r="532" spans="1:3" x14ac:dyDescent="0.25">
      <c r="A532" t="s">
        <v>1337</v>
      </c>
      <c r="B532" t="s">
        <v>3136</v>
      </c>
      <c r="C532" s="4">
        <v>15.95</v>
      </c>
    </row>
    <row r="533" spans="1:3" x14ac:dyDescent="0.25">
      <c r="A533" t="s">
        <v>1338</v>
      </c>
      <c r="B533" t="s">
        <v>3135</v>
      </c>
      <c r="C533" s="4">
        <v>15.95</v>
      </c>
    </row>
    <row r="534" spans="1:3" x14ac:dyDescent="0.25">
      <c r="A534" t="s">
        <v>1339</v>
      </c>
      <c r="B534" t="s">
        <v>3227</v>
      </c>
      <c r="C534" s="4">
        <v>19.95</v>
      </c>
    </row>
    <row r="535" spans="1:3" x14ac:dyDescent="0.25">
      <c r="A535" t="s">
        <v>1340</v>
      </c>
      <c r="B535" t="s">
        <v>3228</v>
      </c>
      <c r="C535" s="4">
        <v>15.95</v>
      </c>
    </row>
    <row r="536" spans="1:3" x14ac:dyDescent="0.25">
      <c r="A536" t="s">
        <v>1341</v>
      </c>
      <c r="B536" t="s">
        <v>3116</v>
      </c>
      <c r="C536" s="4">
        <v>56.95</v>
      </c>
    </row>
    <row r="537" spans="1:3" x14ac:dyDescent="0.25">
      <c r="A537" t="s">
        <v>1293</v>
      </c>
      <c r="B537" t="s">
        <v>3114</v>
      </c>
      <c r="C537" s="4">
        <v>19.95</v>
      </c>
    </row>
    <row r="538" spans="1:3" x14ac:dyDescent="0.25">
      <c r="A538" t="s">
        <v>1231</v>
      </c>
      <c r="B538" t="s">
        <v>3287</v>
      </c>
      <c r="C538" s="4">
        <v>18.95</v>
      </c>
    </row>
    <row r="539" spans="1:3" x14ac:dyDescent="0.25">
      <c r="A539" t="s">
        <v>1346</v>
      </c>
      <c r="B539" t="s">
        <v>3298</v>
      </c>
      <c r="C539" s="4">
        <v>18.95</v>
      </c>
    </row>
    <row r="540" spans="1:3" x14ac:dyDescent="0.25">
      <c r="A540" t="s">
        <v>1313</v>
      </c>
      <c r="B540" t="s">
        <v>3165</v>
      </c>
      <c r="C540" s="4">
        <v>9.9499999999999993</v>
      </c>
    </row>
    <row r="541" spans="1:3" x14ac:dyDescent="0.25">
      <c r="A541" t="s">
        <v>1342</v>
      </c>
      <c r="B541" t="s">
        <v>3141</v>
      </c>
      <c r="C541" s="4">
        <v>9.9499999999999993</v>
      </c>
    </row>
    <row r="542" spans="1:3" x14ac:dyDescent="0.25">
      <c r="A542" t="s">
        <v>54</v>
      </c>
      <c r="B542" t="s">
        <v>3142</v>
      </c>
      <c r="C542" s="4">
        <v>99.95</v>
      </c>
    </row>
    <row r="543" spans="1:3" ht="15.75" x14ac:dyDescent="0.25">
      <c r="A543" s="42" t="s">
        <v>2657</v>
      </c>
      <c r="B543" s="17"/>
      <c r="C543" s="18"/>
    </row>
    <row r="544" spans="1:3" ht="15.75" x14ac:dyDescent="0.25">
      <c r="A544" s="16" t="s">
        <v>9</v>
      </c>
      <c r="B544" s="16" t="s">
        <v>10</v>
      </c>
      <c r="C544" s="50" t="s">
        <v>11</v>
      </c>
    </row>
    <row r="545" spans="1:3" x14ac:dyDescent="0.25">
      <c r="A545" t="s">
        <v>1347</v>
      </c>
      <c r="B545" t="s">
        <v>3267</v>
      </c>
      <c r="C545" s="4">
        <v>49.95</v>
      </c>
    </row>
    <row r="546" spans="1:3" x14ac:dyDescent="0.25">
      <c r="A546" s="43" t="s">
        <v>2788</v>
      </c>
      <c r="B546" t="s">
        <v>3403</v>
      </c>
      <c r="C546" s="4">
        <v>35.950000000000003</v>
      </c>
    </row>
    <row r="547" spans="1:3" x14ac:dyDescent="0.25">
      <c r="A547" t="s">
        <v>2789</v>
      </c>
      <c r="B547" t="s">
        <v>3609</v>
      </c>
      <c r="C547" s="4">
        <v>69.95</v>
      </c>
    </row>
    <row r="548" spans="1:3" x14ac:dyDescent="0.25">
      <c r="A548" t="s">
        <v>1348</v>
      </c>
      <c r="B548" t="s">
        <v>3272</v>
      </c>
      <c r="C548" s="4">
        <v>15.95</v>
      </c>
    </row>
    <row r="549" spans="1:3" x14ac:dyDescent="0.25">
      <c r="A549" t="s">
        <v>2790</v>
      </c>
      <c r="B549" t="s">
        <v>3154</v>
      </c>
      <c r="C549" s="4">
        <v>299.95</v>
      </c>
    </row>
    <row r="550" spans="1:3" x14ac:dyDescent="0.25">
      <c r="A550" t="s">
        <v>1349</v>
      </c>
      <c r="B550" t="s">
        <v>3122</v>
      </c>
      <c r="C550" s="4">
        <v>49.95</v>
      </c>
    </row>
    <row r="551" spans="1:3" x14ac:dyDescent="0.25">
      <c r="A551" t="s">
        <v>2791</v>
      </c>
      <c r="B551" t="s">
        <v>3107</v>
      </c>
      <c r="C551" s="4">
        <v>19.95</v>
      </c>
    </row>
    <row r="552" spans="1:3" x14ac:dyDescent="0.25">
      <c r="A552" s="43" t="s">
        <v>2794</v>
      </c>
      <c r="B552" t="s">
        <v>3186</v>
      </c>
      <c r="C552" s="4">
        <v>89.95</v>
      </c>
    </row>
    <row r="553" spans="1:3" x14ac:dyDescent="0.25">
      <c r="A553" t="s">
        <v>1350</v>
      </c>
      <c r="B553" t="s">
        <v>3610</v>
      </c>
      <c r="C553" s="4">
        <v>49.95</v>
      </c>
    </row>
    <row r="554" spans="1:3" x14ac:dyDescent="0.25">
      <c r="A554" t="s">
        <v>2792</v>
      </c>
      <c r="B554" t="s">
        <v>3156</v>
      </c>
      <c r="C554" s="4">
        <v>29.95</v>
      </c>
    </row>
    <row r="555" spans="1:3" x14ac:dyDescent="0.25">
      <c r="A555" t="s">
        <v>2793</v>
      </c>
      <c r="B555" t="s">
        <v>3611</v>
      </c>
      <c r="C555" s="4">
        <v>39.950000000000003</v>
      </c>
    </row>
    <row r="556" spans="1:3" x14ac:dyDescent="0.25">
      <c r="A556" t="s">
        <v>1351</v>
      </c>
      <c r="B556" t="s">
        <v>3129</v>
      </c>
      <c r="C556" s="4">
        <v>49.95</v>
      </c>
    </row>
    <row r="557" spans="1:3" x14ac:dyDescent="0.25">
      <c r="A557" t="s">
        <v>2795</v>
      </c>
      <c r="B557" t="s">
        <v>3131</v>
      </c>
      <c r="C557" s="4">
        <v>29.95</v>
      </c>
    </row>
    <row r="558" spans="1:3" x14ac:dyDescent="0.25">
      <c r="A558" t="s">
        <v>1352</v>
      </c>
      <c r="B558" t="s">
        <v>3111</v>
      </c>
      <c r="C558" s="4">
        <v>39.950000000000003</v>
      </c>
    </row>
    <row r="559" spans="1:3" x14ac:dyDescent="0.25">
      <c r="A559" t="s">
        <v>2796</v>
      </c>
      <c r="B559" t="s">
        <v>3136</v>
      </c>
      <c r="C559" s="4">
        <v>9.9499999999999993</v>
      </c>
    </row>
    <row r="560" spans="1:3" x14ac:dyDescent="0.25">
      <c r="A560" t="s">
        <v>2797</v>
      </c>
      <c r="B560" t="s">
        <v>3135</v>
      </c>
      <c r="C560" s="4">
        <v>9.9499999999999993</v>
      </c>
    </row>
    <row r="561" spans="1:3" x14ac:dyDescent="0.25">
      <c r="A561" t="s">
        <v>2798</v>
      </c>
      <c r="B561" t="s">
        <v>3114</v>
      </c>
      <c r="C561" s="4">
        <v>29.95</v>
      </c>
    </row>
    <row r="562" spans="1:3" x14ac:dyDescent="0.25">
      <c r="A562" t="s">
        <v>1313</v>
      </c>
      <c r="B562" t="s">
        <v>3165</v>
      </c>
      <c r="C562" s="4">
        <v>9.9499999999999993</v>
      </c>
    </row>
    <row r="563" spans="1:3" x14ac:dyDescent="0.25">
      <c r="A563" t="s">
        <v>2803</v>
      </c>
      <c r="B563" t="s">
        <v>3141</v>
      </c>
      <c r="C563" s="4">
        <v>25.95</v>
      </c>
    </row>
    <row r="564" spans="1:3" x14ac:dyDescent="0.25">
      <c r="A564" t="s">
        <v>54</v>
      </c>
      <c r="B564" t="s">
        <v>3142</v>
      </c>
      <c r="C564" s="4">
        <v>99.95</v>
      </c>
    </row>
    <row r="565" spans="1:3" ht="15.75" x14ac:dyDescent="0.25">
      <c r="A565" s="42" t="s">
        <v>2658</v>
      </c>
      <c r="B565" s="17"/>
      <c r="C565" s="18"/>
    </row>
    <row r="566" spans="1:3" ht="15.75" x14ac:dyDescent="0.25">
      <c r="A566" s="16" t="s">
        <v>9</v>
      </c>
      <c r="B566" s="16" t="s">
        <v>10</v>
      </c>
      <c r="C566" s="50" t="s">
        <v>11</v>
      </c>
    </row>
    <row r="567" spans="1:3" x14ac:dyDescent="0.25">
      <c r="A567" t="s">
        <v>1347</v>
      </c>
      <c r="B567" t="s">
        <v>3267</v>
      </c>
      <c r="C567" s="4">
        <v>49.95</v>
      </c>
    </row>
    <row r="568" spans="1:3" x14ac:dyDescent="0.25">
      <c r="A568" s="43" t="s">
        <v>2788</v>
      </c>
      <c r="B568" t="s">
        <v>3403</v>
      </c>
      <c r="C568" s="4">
        <v>35.950000000000003</v>
      </c>
    </row>
    <row r="569" spans="1:3" x14ac:dyDescent="0.25">
      <c r="A569" t="s">
        <v>2789</v>
      </c>
      <c r="B569" t="s">
        <v>3609</v>
      </c>
      <c r="C569" s="4">
        <v>69.95</v>
      </c>
    </row>
    <row r="570" spans="1:3" x14ac:dyDescent="0.25">
      <c r="A570" t="s">
        <v>1348</v>
      </c>
      <c r="B570" t="s">
        <v>3272</v>
      </c>
      <c r="C570" s="4">
        <v>15.95</v>
      </c>
    </row>
    <row r="571" spans="1:3" x14ac:dyDescent="0.25">
      <c r="A571" t="s">
        <v>2799</v>
      </c>
      <c r="B571" t="s">
        <v>3154</v>
      </c>
      <c r="C571" s="4">
        <v>299.95</v>
      </c>
    </row>
    <row r="572" spans="1:3" x14ac:dyDescent="0.25">
      <c r="A572" t="s">
        <v>2800</v>
      </c>
      <c r="B572" t="s">
        <v>3612</v>
      </c>
      <c r="C572" s="4">
        <v>99.95</v>
      </c>
    </row>
    <row r="573" spans="1:3" x14ac:dyDescent="0.25">
      <c r="A573" t="s">
        <v>2801</v>
      </c>
      <c r="B573" t="s">
        <v>3107</v>
      </c>
      <c r="C573" s="4">
        <v>15.95</v>
      </c>
    </row>
    <row r="574" spans="1:3" x14ac:dyDescent="0.25">
      <c r="A574" s="43" t="s">
        <v>2794</v>
      </c>
      <c r="B574" t="s">
        <v>3186</v>
      </c>
      <c r="C574" s="4">
        <v>89.95</v>
      </c>
    </row>
    <row r="575" spans="1:3" x14ac:dyDescent="0.25">
      <c r="A575" t="s">
        <v>1350</v>
      </c>
      <c r="B575" t="s">
        <v>3610</v>
      </c>
      <c r="C575" s="4">
        <v>49.95</v>
      </c>
    </row>
    <row r="576" spans="1:3" x14ac:dyDescent="0.25">
      <c r="A576" t="s">
        <v>2792</v>
      </c>
      <c r="B576" t="s">
        <v>3156</v>
      </c>
      <c r="C576" s="4">
        <v>29.95</v>
      </c>
    </row>
    <row r="577" spans="1:3" x14ac:dyDescent="0.25">
      <c r="A577" t="s">
        <v>2793</v>
      </c>
      <c r="B577" t="s">
        <v>3611</v>
      </c>
      <c r="C577" s="4">
        <v>39.950000000000003</v>
      </c>
    </row>
    <row r="578" spans="1:3" x14ac:dyDescent="0.25">
      <c r="A578" t="s">
        <v>2802</v>
      </c>
      <c r="B578" t="s">
        <v>3129</v>
      </c>
      <c r="C578" s="4">
        <v>59.95</v>
      </c>
    </row>
    <row r="579" spans="1:3" x14ac:dyDescent="0.25">
      <c r="A579" t="s">
        <v>2795</v>
      </c>
      <c r="B579" t="s">
        <v>3131</v>
      </c>
      <c r="C579" s="4">
        <v>29.95</v>
      </c>
    </row>
    <row r="580" spans="1:3" x14ac:dyDescent="0.25">
      <c r="A580" t="s">
        <v>1352</v>
      </c>
      <c r="B580" t="s">
        <v>3111</v>
      </c>
      <c r="C580" s="4">
        <v>39.950000000000003</v>
      </c>
    </row>
    <row r="581" spans="1:3" x14ac:dyDescent="0.25">
      <c r="A581" t="s">
        <v>2796</v>
      </c>
      <c r="B581" t="s">
        <v>3136</v>
      </c>
      <c r="C581" s="4">
        <v>9.9499999999999993</v>
      </c>
    </row>
    <row r="582" spans="1:3" x14ac:dyDescent="0.25">
      <c r="A582" t="s">
        <v>2797</v>
      </c>
      <c r="B582" t="s">
        <v>3135</v>
      </c>
      <c r="C582" s="4">
        <v>9.9499999999999993</v>
      </c>
    </row>
    <row r="583" spans="1:3" x14ac:dyDescent="0.25">
      <c r="A583" t="s">
        <v>2798</v>
      </c>
      <c r="B583" t="s">
        <v>3114</v>
      </c>
      <c r="C583" s="4">
        <v>29.95</v>
      </c>
    </row>
    <row r="584" spans="1:3" x14ac:dyDescent="0.25">
      <c r="A584" t="s">
        <v>1313</v>
      </c>
      <c r="B584" t="s">
        <v>3165</v>
      </c>
      <c r="C584" s="4">
        <v>9.9499999999999993</v>
      </c>
    </row>
    <row r="585" spans="1:3" x14ac:dyDescent="0.25">
      <c r="A585" t="s">
        <v>54</v>
      </c>
      <c r="B585" t="s">
        <v>3142</v>
      </c>
      <c r="C585" s="4">
        <v>99.95</v>
      </c>
    </row>
    <row r="586" spans="1:3" ht="15.75" x14ac:dyDescent="0.25">
      <c r="A586" s="42" t="s">
        <v>1353</v>
      </c>
      <c r="B586" s="17"/>
      <c r="C586" s="18"/>
    </row>
    <row r="587" spans="1:3" ht="15.75" x14ac:dyDescent="0.25">
      <c r="A587" s="16" t="s">
        <v>9</v>
      </c>
      <c r="B587" s="16" t="s">
        <v>10</v>
      </c>
      <c r="C587" s="50" t="s">
        <v>11</v>
      </c>
    </row>
    <row r="588" spans="1:3" x14ac:dyDescent="0.25">
      <c r="A588" t="s">
        <v>1347</v>
      </c>
      <c r="B588" t="s">
        <v>3267</v>
      </c>
      <c r="C588" s="4">
        <v>49.95</v>
      </c>
    </row>
    <row r="589" spans="1:3" x14ac:dyDescent="0.25">
      <c r="A589" s="43" t="s">
        <v>2788</v>
      </c>
      <c r="B589" t="s">
        <v>3403</v>
      </c>
      <c r="C589" s="4">
        <v>35.950000000000003</v>
      </c>
    </row>
    <row r="590" spans="1:3" x14ac:dyDescent="0.25">
      <c r="A590" t="s">
        <v>2789</v>
      </c>
      <c r="B590" t="s">
        <v>3609</v>
      </c>
      <c r="C590" s="4">
        <v>69.95</v>
      </c>
    </row>
    <row r="591" spans="1:3" x14ac:dyDescent="0.25">
      <c r="A591" t="s">
        <v>1348</v>
      </c>
      <c r="B591" t="s">
        <v>3272</v>
      </c>
      <c r="C591" s="4">
        <v>15.95</v>
      </c>
    </row>
    <row r="592" spans="1:3" x14ac:dyDescent="0.25">
      <c r="A592" t="s">
        <v>2804</v>
      </c>
      <c r="B592" t="s">
        <v>3154</v>
      </c>
      <c r="C592" s="4">
        <v>299.95</v>
      </c>
    </row>
    <row r="593" spans="1:3" x14ac:dyDescent="0.25">
      <c r="A593" t="s">
        <v>2656</v>
      </c>
      <c r="B593" t="s">
        <v>3613</v>
      </c>
      <c r="C593" s="4">
        <v>169.95</v>
      </c>
    </row>
    <row r="594" spans="1:3" x14ac:dyDescent="0.25">
      <c r="A594" t="s">
        <v>2806</v>
      </c>
      <c r="B594" t="s">
        <v>3614</v>
      </c>
      <c r="C594" s="4">
        <v>19.95</v>
      </c>
    </row>
    <row r="595" spans="1:3" x14ac:dyDescent="0.25">
      <c r="A595" t="s">
        <v>2805</v>
      </c>
      <c r="B595" t="s">
        <v>3615</v>
      </c>
      <c r="C595" s="4">
        <v>169.95</v>
      </c>
    </row>
    <row r="596" spans="1:3" x14ac:dyDescent="0.25">
      <c r="A596" t="s">
        <v>2807</v>
      </c>
      <c r="B596" t="s">
        <v>3616</v>
      </c>
      <c r="C596" s="4">
        <v>39.950000000000003</v>
      </c>
    </row>
    <row r="597" spans="1:3" x14ac:dyDescent="0.25">
      <c r="A597" t="s">
        <v>2808</v>
      </c>
      <c r="B597" t="s">
        <v>3579</v>
      </c>
      <c r="C597" s="4">
        <v>29.95</v>
      </c>
    </row>
    <row r="598" spans="1:3" x14ac:dyDescent="0.25">
      <c r="A598" s="43" t="s">
        <v>2809</v>
      </c>
      <c r="B598" t="s">
        <v>3422</v>
      </c>
      <c r="C598" s="4">
        <v>79.95</v>
      </c>
    </row>
    <row r="599" spans="1:3" x14ac:dyDescent="0.25">
      <c r="A599" t="s">
        <v>2810</v>
      </c>
      <c r="B599" t="s">
        <v>3610</v>
      </c>
      <c r="C599" s="4">
        <v>39.950000000000003</v>
      </c>
    </row>
    <row r="600" spans="1:3" x14ac:dyDescent="0.25">
      <c r="A600" t="s">
        <v>2811</v>
      </c>
      <c r="B600" t="s">
        <v>3156</v>
      </c>
      <c r="C600" s="4">
        <v>29.95</v>
      </c>
    </row>
    <row r="601" spans="1:3" x14ac:dyDescent="0.25">
      <c r="A601" s="43" t="s">
        <v>2812</v>
      </c>
      <c r="B601" t="s">
        <v>3339</v>
      </c>
      <c r="C601" s="4">
        <v>79.95</v>
      </c>
    </row>
    <row r="602" spans="1:3" x14ac:dyDescent="0.25">
      <c r="A602" t="s">
        <v>2813</v>
      </c>
      <c r="B602" t="s">
        <v>3617</v>
      </c>
      <c r="C602" s="4">
        <v>39.950000000000003</v>
      </c>
    </row>
    <row r="603" spans="1:3" x14ac:dyDescent="0.25">
      <c r="A603" t="s">
        <v>2814</v>
      </c>
      <c r="B603" t="s">
        <v>3129</v>
      </c>
      <c r="C603" s="4">
        <v>49.95</v>
      </c>
    </row>
    <row r="604" spans="1:3" x14ac:dyDescent="0.25">
      <c r="A604" t="s">
        <v>2815</v>
      </c>
      <c r="B604" t="s">
        <v>3111</v>
      </c>
      <c r="C604" s="4">
        <v>29.95</v>
      </c>
    </row>
    <row r="605" spans="1:3" x14ac:dyDescent="0.25">
      <c r="A605" t="s">
        <v>2816</v>
      </c>
      <c r="B605" t="s">
        <v>3227</v>
      </c>
      <c r="C605" s="4">
        <v>19.95</v>
      </c>
    </row>
    <row r="606" spans="1:3" x14ac:dyDescent="0.25">
      <c r="A606" t="s">
        <v>2817</v>
      </c>
      <c r="B606" t="s">
        <v>3228</v>
      </c>
      <c r="C606" s="4">
        <v>19.95</v>
      </c>
    </row>
    <row r="607" spans="1:3" x14ac:dyDescent="0.25">
      <c r="A607" t="s">
        <v>1313</v>
      </c>
      <c r="B607" t="s">
        <v>3165</v>
      </c>
      <c r="C607" s="4">
        <v>9.9499999999999993</v>
      </c>
    </row>
    <row r="608" spans="1:3" x14ac:dyDescent="0.25">
      <c r="A608" t="s">
        <v>2818</v>
      </c>
      <c r="B608" t="s">
        <v>3141</v>
      </c>
      <c r="C608" s="4">
        <v>15.95</v>
      </c>
    </row>
    <row r="609" spans="1:3" x14ac:dyDescent="0.25">
      <c r="A609" t="s">
        <v>54</v>
      </c>
      <c r="B609" t="s">
        <v>3142</v>
      </c>
      <c r="C609" s="4">
        <v>99.95</v>
      </c>
    </row>
    <row r="610" spans="1:3" ht="15.75" x14ac:dyDescent="0.25">
      <c r="A610" s="42" t="s">
        <v>2787</v>
      </c>
      <c r="B610" s="17"/>
      <c r="C610" s="18"/>
    </row>
    <row r="611" spans="1:3" ht="15.75" x14ac:dyDescent="0.25">
      <c r="A611" s="16" t="s">
        <v>9</v>
      </c>
      <c r="B611" s="16" t="s">
        <v>10</v>
      </c>
      <c r="C611" s="50" t="s">
        <v>11</v>
      </c>
    </row>
    <row r="612" spans="1:3" x14ac:dyDescent="0.25">
      <c r="A612" t="s">
        <v>1059</v>
      </c>
      <c r="B612" t="s">
        <v>3551</v>
      </c>
      <c r="C612" s="4">
        <v>29.95</v>
      </c>
    </row>
    <row r="613" spans="1:3" x14ac:dyDescent="0.25">
      <c r="A613" t="s">
        <v>1060</v>
      </c>
      <c r="B613" t="s">
        <v>3552</v>
      </c>
      <c r="C613" s="4">
        <v>29.95</v>
      </c>
    </row>
    <row r="614" spans="1:3" x14ac:dyDescent="0.25">
      <c r="A614" t="s">
        <v>2819</v>
      </c>
      <c r="B614" t="s">
        <v>3168</v>
      </c>
      <c r="C614" s="4">
        <v>79.95</v>
      </c>
    </row>
    <row r="615" spans="1:3" x14ac:dyDescent="0.25">
      <c r="A615" t="s">
        <v>2820</v>
      </c>
      <c r="B615" t="s">
        <v>3618</v>
      </c>
      <c r="C615" s="4">
        <v>249.95</v>
      </c>
    </row>
    <row r="616" spans="1:3" x14ac:dyDescent="0.25">
      <c r="A616" t="s">
        <v>2821</v>
      </c>
      <c r="B616" t="s">
        <v>3619</v>
      </c>
      <c r="C616" s="4">
        <v>89.95</v>
      </c>
    </row>
    <row r="617" spans="1:3" x14ac:dyDescent="0.25">
      <c r="A617" t="s">
        <v>2822</v>
      </c>
      <c r="B617" t="s">
        <v>3107</v>
      </c>
      <c r="C617" s="4">
        <v>19.95</v>
      </c>
    </row>
    <row r="618" spans="1:3" x14ac:dyDescent="0.25">
      <c r="A618" t="s">
        <v>2823</v>
      </c>
      <c r="B618" t="s">
        <v>3620</v>
      </c>
      <c r="C618" s="4">
        <v>59.95</v>
      </c>
    </row>
    <row r="619" spans="1:3" x14ac:dyDescent="0.25">
      <c r="A619" t="s">
        <v>2824</v>
      </c>
      <c r="B619" t="s">
        <v>3156</v>
      </c>
      <c r="C619" s="4">
        <v>55.95</v>
      </c>
    </row>
    <row r="620" spans="1:3" x14ac:dyDescent="0.25">
      <c r="A620" t="s">
        <v>2825</v>
      </c>
      <c r="B620" t="s">
        <v>3131</v>
      </c>
      <c r="C620" s="4">
        <v>29.95</v>
      </c>
    </row>
    <row r="621" spans="1:3" x14ac:dyDescent="0.25">
      <c r="A621" t="s">
        <v>2826</v>
      </c>
      <c r="B621" t="s">
        <v>3111</v>
      </c>
      <c r="C621" s="4">
        <v>19.95</v>
      </c>
    </row>
    <row r="622" spans="1:3" x14ac:dyDescent="0.25">
      <c r="A622" s="12" t="s">
        <v>780</v>
      </c>
      <c r="B622" s="7"/>
      <c r="C622" s="5"/>
    </row>
    <row r="623" spans="1:3" x14ac:dyDescent="0.25">
      <c r="C623" s="4"/>
    </row>
    <row r="624" spans="1:3" x14ac:dyDescent="0.25">
      <c r="C624" s="4"/>
    </row>
    <row r="625" spans="3:3" x14ac:dyDescent="0.25">
      <c r="C625" s="4"/>
    </row>
    <row r="626" spans="3:3" x14ac:dyDescent="0.25">
      <c r="C626" s="4"/>
    </row>
    <row r="627" spans="3:3" x14ac:dyDescent="0.25">
      <c r="C627" s="4"/>
    </row>
    <row r="628" spans="3:3" x14ac:dyDescent="0.25">
      <c r="C628" s="4"/>
    </row>
    <row r="629" spans="3:3" x14ac:dyDescent="0.25">
      <c r="C629" s="4"/>
    </row>
    <row r="630" spans="3:3" x14ac:dyDescent="0.25">
      <c r="C630" s="4"/>
    </row>
    <row r="631" spans="3:3" x14ac:dyDescent="0.25">
      <c r="C631" s="4"/>
    </row>
    <row r="633" spans="3:3" x14ac:dyDescent="0.25">
      <c r="C633" s="4"/>
    </row>
    <row r="634" spans="3:3" x14ac:dyDescent="0.25">
      <c r="C634" s="4"/>
    </row>
    <row r="635" spans="3:3" x14ac:dyDescent="0.25">
      <c r="C635" s="4"/>
    </row>
    <row r="636" spans="3:3" x14ac:dyDescent="0.25">
      <c r="C636" s="4"/>
    </row>
    <row r="637" spans="3:3" x14ac:dyDescent="0.25">
      <c r="C637" s="4"/>
    </row>
    <row r="638" spans="3:3" x14ac:dyDescent="0.25">
      <c r="C638" s="4"/>
    </row>
    <row r="639" spans="3:3" x14ac:dyDescent="0.25">
      <c r="C639" s="4"/>
    </row>
    <row r="640" spans="3:3" x14ac:dyDescent="0.25">
      <c r="C640" s="4"/>
    </row>
    <row r="641" spans="3:3" x14ac:dyDescent="0.25">
      <c r="C641" s="4"/>
    </row>
    <row r="643" spans="3:3" x14ac:dyDescent="0.25">
      <c r="C643" s="4"/>
    </row>
    <row r="644" spans="3:3" x14ac:dyDescent="0.25">
      <c r="C644" s="4"/>
    </row>
    <row r="645" spans="3:3" x14ac:dyDescent="0.25">
      <c r="C645" s="4"/>
    </row>
    <row r="646" spans="3:3" x14ac:dyDescent="0.25">
      <c r="C64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1332"/>
  <sheetViews>
    <sheetView workbookViewId="0"/>
  </sheetViews>
  <sheetFormatPr defaultRowHeight="15" x14ac:dyDescent="0.25"/>
  <cols>
    <col min="1" max="1" width="45.28515625" customWidth="1"/>
    <col min="2" max="2" width="110.42578125" bestFit="1" customWidth="1"/>
    <col min="3" max="3" width="10.5703125" style="6" bestFit="1" customWidth="1"/>
    <col min="4" max="6" width="9.140625" style="3"/>
    <col min="7" max="9" width="9.140625" style="2"/>
  </cols>
  <sheetData>
    <row r="1" spans="1:3" ht="15.75" x14ac:dyDescent="0.25">
      <c r="A1" s="19" t="s">
        <v>1354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1355</v>
      </c>
      <c r="B3" t="s">
        <v>3451</v>
      </c>
      <c r="C3" s="4">
        <v>30.95</v>
      </c>
    </row>
    <row r="4" spans="1:3" x14ac:dyDescent="0.25">
      <c r="A4" t="s">
        <v>1356</v>
      </c>
      <c r="B4" t="s">
        <v>3452</v>
      </c>
      <c r="C4" s="4">
        <v>53.95</v>
      </c>
    </row>
    <row r="5" spans="1:3" x14ac:dyDescent="0.25">
      <c r="A5" t="s">
        <v>1357</v>
      </c>
      <c r="B5" t="s">
        <v>3104</v>
      </c>
      <c r="C5" s="4">
        <v>37.950000000000003</v>
      </c>
    </row>
    <row r="6" spans="1:3" x14ac:dyDescent="0.25">
      <c r="A6" t="s">
        <v>1358</v>
      </c>
      <c r="B6" t="s">
        <v>3453</v>
      </c>
      <c r="C6" s="4">
        <v>56.95</v>
      </c>
    </row>
    <row r="7" spans="1:3" x14ac:dyDescent="0.25">
      <c r="A7" t="s">
        <v>1359</v>
      </c>
      <c r="B7" t="s">
        <v>3155</v>
      </c>
      <c r="C7" s="4">
        <v>32.950000000000003</v>
      </c>
    </row>
    <row r="8" spans="1:3" x14ac:dyDescent="0.25">
      <c r="A8" t="s">
        <v>1360</v>
      </c>
      <c r="B8" t="s">
        <v>3156</v>
      </c>
      <c r="C8" s="4">
        <v>24.95</v>
      </c>
    </row>
    <row r="9" spans="1:3" x14ac:dyDescent="0.25">
      <c r="A9" t="s">
        <v>1361</v>
      </c>
      <c r="B9" t="s">
        <v>3190</v>
      </c>
      <c r="C9" s="4">
        <v>13.95</v>
      </c>
    </row>
    <row r="10" spans="1:3" x14ac:dyDescent="0.25">
      <c r="A10" t="s">
        <v>1362</v>
      </c>
      <c r="B10" t="s">
        <v>3129</v>
      </c>
      <c r="C10" s="4">
        <v>22.95</v>
      </c>
    </row>
    <row r="11" spans="1:3" x14ac:dyDescent="0.25">
      <c r="A11" t="s">
        <v>1363</v>
      </c>
      <c r="B11" t="s">
        <v>3131</v>
      </c>
      <c r="C11" s="4">
        <v>24.95</v>
      </c>
    </row>
    <row r="12" spans="1:3" x14ac:dyDescent="0.25">
      <c r="A12" t="s">
        <v>1364</v>
      </c>
      <c r="B12" t="s">
        <v>3158</v>
      </c>
      <c r="C12" s="4">
        <v>24.95</v>
      </c>
    </row>
    <row r="13" spans="1:3" x14ac:dyDescent="0.25">
      <c r="A13" t="s">
        <v>1365</v>
      </c>
      <c r="B13" t="s">
        <v>3173</v>
      </c>
      <c r="C13" s="4">
        <v>37.950000000000003</v>
      </c>
    </row>
    <row r="14" spans="1:3" x14ac:dyDescent="0.25">
      <c r="A14" t="s">
        <v>54</v>
      </c>
      <c r="B14" t="s">
        <v>3142</v>
      </c>
      <c r="C14" s="4">
        <v>99.95</v>
      </c>
    </row>
    <row r="15" spans="1:3" ht="15.75" x14ac:dyDescent="0.25">
      <c r="A15" s="19" t="s">
        <v>1366</v>
      </c>
      <c r="B15" s="17"/>
      <c r="C15" s="18"/>
    </row>
    <row r="16" spans="1:3" ht="15.75" x14ac:dyDescent="0.25">
      <c r="A16" s="16" t="s">
        <v>9</v>
      </c>
      <c r="B16" s="16" t="s">
        <v>10</v>
      </c>
      <c r="C16" s="50" t="s">
        <v>11</v>
      </c>
    </row>
    <row r="17" spans="1:3" x14ac:dyDescent="0.25">
      <c r="A17" t="s">
        <v>1355</v>
      </c>
      <c r="B17" t="s">
        <v>3451</v>
      </c>
      <c r="C17" s="4">
        <v>30.95</v>
      </c>
    </row>
    <row r="18" spans="1:3" x14ac:dyDescent="0.25">
      <c r="A18" t="s">
        <v>1367</v>
      </c>
      <c r="B18" t="s">
        <v>3153</v>
      </c>
      <c r="C18" s="4">
        <v>51.95</v>
      </c>
    </row>
    <row r="19" spans="1:3" x14ac:dyDescent="0.25">
      <c r="A19" t="s">
        <v>1368</v>
      </c>
      <c r="B19" t="s">
        <v>3104</v>
      </c>
      <c r="C19" s="4">
        <v>75.95</v>
      </c>
    </row>
    <row r="20" spans="1:3" x14ac:dyDescent="0.25">
      <c r="A20" t="s">
        <v>1369</v>
      </c>
      <c r="B20" t="s">
        <v>3454</v>
      </c>
      <c r="C20" s="4">
        <v>66.95</v>
      </c>
    </row>
    <row r="21" spans="1:3" x14ac:dyDescent="0.25">
      <c r="A21" t="s">
        <v>1370</v>
      </c>
      <c r="B21" t="s">
        <v>3107</v>
      </c>
      <c r="C21" s="4">
        <v>18.95</v>
      </c>
    </row>
    <row r="22" spans="1:3" x14ac:dyDescent="0.25">
      <c r="A22" t="s">
        <v>1371</v>
      </c>
      <c r="B22" t="s">
        <v>3180</v>
      </c>
      <c r="C22" s="4">
        <v>17.95</v>
      </c>
    </row>
    <row r="23" spans="1:3" x14ac:dyDescent="0.25">
      <c r="A23" t="s">
        <v>1372</v>
      </c>
      <c r="B23" t="s">
        <v>3172</v>
      </c>
      <c r="C23" s="4">
        <v>94.95</v>
      </c>
    </row>
    <row r="24" spans="1:3" x14ac:dyDescent="0.25">
      <c r="A24" t="s">
        <v>1373</v>
      </c>
      <c r="B24" t="s">
        <v>3190</v>
      </c>
      <c r="C24" s="4">
        <v>11.95</v>
      </c>
    </row>
    <row r="25" spans="1:3" x14ac:dyDescent="0.25">
      <c r="A25" t="s">
        <v>1374</v>
      </c>
      <c r="B25" t="s">
        <v>3129</v>
      </c>
      <c r="C25" s="4">
        <v>72.95</v>
      </c>
    </row>
    <row r="26" spans="1:3" x14ac:dyDescent="0.25">
      <c r="A26" t="s">
        <v>1375</v>
      </c>
      <c r="B26" t="s">
        <v>3131</v>
      </c>
      <c r="C26" s="4">
        <v>26.95</v>
      </c>
    </row>
    <row r="27" spans="1:3" x14ac:dyDescent="0.25">
      <c r="A27" t="s">
        <v>1376</v>
      </c>
      <c r="B27" t="s">
        <v>3158</v>
      </c>
      <c r="C27" s="4">
        <v>37.950000000000003</v>
      </c>
    </row>
    <row r="28" spans="1:3" x14ac:dyDescent="0.25">
      <c r="A28" t="s">
        <v>1377</v>
      </c>
      <c r="B28" t="s">
        <v>3455</v>
      </c>
      <c r="C28" s="4">
        <v>9.9499999999999993</v>
      </c>
    </row>
    <row r="29" spans="1:3" x14ac:dyDescent="0.25">
      <c r="A29" t="s">
        <v>1378</v>
      </c>
      <c r="B29" t="s">
        <v>3456</v>
      </c>
      <c r="C29" s="4">
        <v>66.95</v>
      </c>
    </row>
    <row r="30" spans="1:3" x14ac:dyDescent="0.25">
      <c r="A30" t="s">
        <v>1379</v>
      </c>
      <c r="B30" t="s">
        <v>3114</v>
      </c>
      <c r="C30" s="4">
        <v>24.95</v>
      </c>
    </row>
    <row r="31" spans="1:3" x14ac:dyDescent="0.25">
      <c r="A31" t="s">
        <v>1380</v>
      </c>
      <c r="B31" t="s">
        <v>3209</v>
      </c>
      <c r="C31" s="4">
        <v>9.9499999999999993</v>
      </c>
    </row>
    <row r="32" spans="1:3" x14ac:dyDescent="0.25">
      <c r="A32" t="s">
        <v>1381</v>
      </c>
      <c r="B32" t="s">
        <v>3141</v>
      </c>
      <c r="C32" s="4">
        <v>9.9499999999999993</v>
      </c>
    </row>
    <row r="33" spans="1:3" x14ac:dyDescent="0.25">
      <c r="A33" t="s">
        <v>54</v>
      </c>
      <c r="B33" t="s">
        <v>3142</v>
      </c>
      <c r="C33" s="4">
        <v>99.95</v>
      </c>
    </row>
    <row r="34" spans="1:3" ht="15.75" x14ac:dyDescent="0.25">
      <c r="A34" s="19" t="s">
        <v>1382</v>
      </c>
      <c r="B34" s="17"/>
      <c r="C34" s="18"/>
    </row>
    <row r="35" spans="1:3" ht="15.75" x14ac:dyDescent="0.25">
      <c r="A35" s="16" t="s">
        <v>9</v>
      </c>
      <c r="B35" s="16" t="s">
        <v>10</v>
      </c>
      <c r="C35" s="50" t="s">
        <v>11</v>
      </c>
    </row>
    <row r="36" spans="1:3" x14ac:dyDescent="0.25">
      <c r="A36" t="s">
        <v>1383</v>
      </c>
      <c r="B36" t="s">
        <v>3457</v>
      </c>
      <c r="C36" s="4">
        <v>35.950000000000003</v>
      </c>
    </row>
    <row r="37" spans="1:3" x14ac:dyDescent="0.25">
      <c r="A37" t="s">
        <v>1384</v>
      </c>
      <c r="B37" t="s">
        <v>3153</v>
      </c>
      <c r="C37" s="4">
        <v>39.950000000000003</v>
      </c>
    </row>
    <row r="38" spans="1:3" x14ac:dyDescent="0.25">
      <c r="A38" t="s">
        <v>1385</v>
      </c>
      <c r="B38" t="s">
        <v>3458</v>
      </c>
      <c r="C38" s="4">
        <v>49.95</v>
      </c>
    </row>
    <row r="39" spans="1:3" x14ac:dyDescent="0.25">
      <c r="A39" t="s">
        <v>1386</v>
      </c>
      <c r="B39" t="s">
        <v>3154</v>
      </c>
      <c r="C39" s="4">
        <v>75.95</v>
      </c>
    </row>
    <row r="40" spans="1:3" x14ac:dyDescent="0.25">
      <c r="A40" t="s">
        <v>1387</v>
      </c>
      <c r="B40" t="s">
        <v>3122</v>
      </c>
      <c r="C40" s="4">
        <v>49.95</v>
      </c>
    </row>
    <row r="41" spans="1:3" x14ac:dyDescent="0.25">
      <c r="A41" t="s">
        <v>1388</v>
      </c>
      <c r="B41" t="s">
        <v>3107</v>
      </c>
      <c r="C41" s="4">
        <v>15.95</v>
      </c>
    </row>
    <row r="42" spans="1:3" x14ac:dyDescent="0.25">
      <c r="A42" t="s">
        <v>1389</v>
      </c>
      <c r="B42" t="s">
        <v>3186</v>
      </c>
      <c r="C42" s="4">
        <v>59.95</v>
      </c>
    </row>
    <row r="43" spans="1:3" x14ac:dyDescent="0.25">
      <c r="A43" t="s">
        <v>1390</v>
      </c>
      <c r="B43" t="s">
        <v>3246</v>
      </c>
      <c r="C43" s="4">
        <v>29.95</v>
      </c>
    </row>
    <row r="44" spans="1:3" x14ac:dyDescent="0.25">
      <c r="A44" t="s">
        <v>1391</v>
      </c>
      <c r="B44" t="s">
        <v>3459</v>
      </c>
      <c r="C44" s="4">
        <v>59.95</v>
      </c>
    </row>
    <row r="45" spans="1:3" x14ac:dyDescent="0.25">
      <c r="A45" t="s">
        <v>1392</v>
      </c>
      <c r="B45" t="s">
        <v>3190</v>
      </c>
      <c r="C45" s="4">
        <v>15.95</v>
      </c>
    </row>
    <row r="46" spans="1:3" x14ac:dyDescent="0.25">
      <c r="A46" t="s">
        <v>1393</v>
      </c>
      <c r="B46" t="s">
        <v>3129</v>
      </c>
      <c r="C46" s="4">
        <v>36.950000000000003</v>
      </c>
    </row>
    <row r="47" spans="1:3" x14ac:dyDescent="0.25">
      <c r="A47" t="s">
        <v>1394</v>
      </c>
      <c r="B47" t="s">
        <v>3148</v>
      </c>
      <c r="C47" s="4">
        <v>18.95</v>
      </c>
    </row>
    <row r="48" spans="1:3" x14ac:dyDescent="0.25">
      <c r="A48" t="s">
        <v>1375</v>
      </c>
      <c r="B48" t="s">
        <v>3131</v>
      </c>
      <c r="C48" s="4">
        <v>26.95</v>
      </c>
    </row>
    <row r="49" spans="1:3" x14ac:dyDescent="0.25">
      <c r="A49" t="s">
        <v>1395</v>
      </c>
      <c r="B49" t="s">
        <v>3158</v>
      </c>
      <c r="C49" s="4">
        <v>39.950000000000003</v>
      </c>
    </row>
    <row r="50" spans="1:3" x14ac:dyDescent="0.25">
      <c r="A50" t="s">
        <v>1396</v>
      </c>
      <c r="B50" t="s">
        <v>3247</v>
      </c>
      <c r="C50" s="4">
        <v>29.95</v>
      </c>
    </row>
    <row r="51" spans="1:3" x14ac:dyDescent="0.25">
      <c r="A51" t="s">
        <v>1377</v>
      </c>
      <c r="B51" t="s">
        <v>3455</v>
      </c>
      <c r="C51" s="4">
        <v>9.9499999999999993</v>
      </c>
    </row>
    <row r="52" spans="1:3" x14ac:dyDescent="0.25">
      <c r="A52" t="s">
        <v>1397</v>
      </c>
      <c r="B52" t="s">
        <v>3165</v>
      </c>
      <c r="C52" s="4">
        <v>7.95</v>
      </c>
    </row>
    <row r="53" spans="1:3" x14ac:dyDescent="0.25">
      <c r="A53" t="s">
        <v>1398</v>
      </c>
      <c r="B53" t="s">
        <v>3112</v>
      </c>
      <c r="C53" s="4">
        <v>9.9499999999999993</v>
      </c>
    </row>
    <row r="54" spans="1:3" x14ac:dyDescent="0.25">
      <c r="A54" t="s">
        <v>1399</v>
      </c>
      <c r="B54" t="s">
        <v>3362</v>
      </c>
      <c r="C54" s="4">
        <v>9.9499999999999993</v>
      </c>
    </row>
    <row r="55" spans="1:3" x14ac:dyDescent="0.25">
      <c r="A55" t="s">
        <v>1400</v>
      </c>
      <c r="B55" t="s">
        <v>3167</v>
      </c>
      <c r="C55" s="4">
        <v>11.95</v>
      </c>
    </row>
    <row r="56" spans="1:3" x14ac:dyDescent="0.25">
      <c r="A56" t="s">
        <v>1401</v>
      </c>
      <c r="B56" t="s">
        <v>3166</v>
      </c>
      <c r="C56" s="4">
        <v>19.95</v>
      </c>
    </row>
    <row r="57" spans="1:3" x14ac:dyDescent="0.25">
      <c r="A57" t="s">
        <v>1402</v>
      </c>
      <c r="B57" t="s">
        <v>3208</v>
      </c>
      <c r="C57" s="4">
        <v>9.9499999999999993</v>
      </c>
    </row>
    <row r="58" spans="1:3" x14ac:dyDescent="0.25">
      <c r="A58" t="s">
        <v>1403</v>
      </c>
      <c r="B58" t="s">
        <v>3114</v>
      </c>
      <c r="C58" s="4">
        <v>15.95</v>
      </c>
    </row>
    <row r="59" spans="1:3" x14ac:dyDescent="0.25">
      <c r="A59" t="s">
        <v>1380</v>
      </c>
      <c r="B59" t="s">
        <v>3209</v>
      </c>
      <c r="C59" s="4">
        <v>9.9499999999999993</v>
      </c>
    </row>
    <row r="60" spans="1:3" x14ac:dyDescent="0.25">
      <c r="A60" t="s">
        <v>1381</v>
      </c>
      <c r="B60" t="s">
        <v>3141</v>
      </c>
      <c r="C60" s="4">
        <v>9.9499999999999993</v>
      </c>
    </row>
    <row r="61" spans="1:3" x14ac:dyDescent="0.25">
      <c r="A61" t="s">
        <v>54</v>
      </c>
      <c r="B61" t="s">
        <v>3142</v>
      </c>
      <c r="C61" s="4">
        <v>99.95</v>
      </c>
    </row>
    <row r="62" spans="1:3" ht="15.75" x14ac:dyDescent="0.25">
      <c r="A62" s="19" t="s">
        <v>1404</v>
      </c>
      <c r="B62" s="17"/>
      <c r="C62" s="18"/>
    </row>
    <row r="63" spans="1:3" ht="15.75" x14ac:dyDescent="0.25">
      <c r="A63" s="16" t="s">
        <v>9</v>
      </c>
      <c r="B63" s="16" t="s">
        <v>10</v>
      </c>
      <c r="C63" s="50" t="s">
        <v>11</v>
      </c>
    </row>
    <row r="64" spans="1:3" x14ac:dyDescent="0.25">
      <c r="A64" t="s">
        <v>1383</v>
      </c>
      <c r="B64" t="s">
        <v>3457</v>
      </c>
      <c r="C64" s="4">
        <v>35.950000000000003</v>
      </c>
    </row>
    <row r="65" spans="1:3" x14ac:dyDescent="0.25">
      <c r="A65" t="s">
        <v>1384</v>
      </c>
      <c r="B65" t="s">
        <v>3153</v>
      </c>
      <c r="C65" s="4">
        <v>39.950000000000003</v>
      </c>
    </row>
    <row r="66" spans="1:3" x14ac:dyDescent="0.25">
      <c r="A66" t="s">
        <v>1385</v>
      </c>
      <c r="B66" t="s">
        <v>3458</v>
      </c>
      <c r="C66" s="4">
        <v>49.95</v>
      </c>
    </row>
    <row r="67" spans="1:3" x14ac:dyDescent="0.25">
      <c r="A67" t="s">
        <v>1386</v>
      </c>
      <c r="B67" t="s">
        <v>3154</v>
      </c>
      <c r="C67" s="4">
        <v>75.95</v>
      </c>
    </row>
    <row r="68" spans="1:3" x14ac:dyDescent="0.25">
      <c r="A68" t="s">
        <v>1387</v>
      </c>
      <c r="B68" t="s">
        <v>3122</v>
      </c>
      <c r="C68" s="4">
        <v>49.95</v>
      </c>
    </row>
    <row r="69" spans="1:3" x14ac:dyDescent="0.25">
      <c r="A69" t="s">
        <v>1388</v>
      </c>
      <c r="B69" t="s">
        <v>3107</v>
      </c>
      <c r="C69" s="4">
        <v>15.95</v>
      </c>
    </row>
    <row r="70" spans="1:3" x14ac:dyDescent="0.25">
      <c r="A70" t="s">
        <v>1389</v>
      </c>
      <c r="B70" t="s">
        <v>3186</v>
      </c>
      <c r="C70" s="4">
        <v>59.95</v>
      </c>
    </row>
    <row r="71" spans="1:3" x14ac:dyDescent="0.25">
      <c r="A71" t="s">
        <v>1390</v>
      </c>
      <c r="B71" t="s">
        <v>3246</v>
      </c>
      <c r="C71" s="4">
        <v>29.95</v>
      </c>
    </row>
    <row r="72" spans="1:3" x14ac:dyDescent="0.25">
      <c r="A72" t="s">
        <v>1391</v>
      </c>
      <c r="B72" t="s">
        <v>3459</v>
      </c>
      <c r="C72" s="4">
        <v>59.95</v>
      </c>
    </row>
    <row r="73" spans="1:3" x14ac:dyDescent="0.25">
      <c r="A73" t="s">
        <v>1392</v>
      </c>
      <c r="B73" t="s">
        <v>3190</v>
      </c>
      <c r="C73" s="4">
        <v>15.95</v>
      </c>
    </row>
    <row r="74" spans="1:3" x14ac:dyDescent="0.25">
      <c r="A74" t="s">
        <v>1393</v>
      </c>
      <c r="B74" t="s">
        <v>3129</v>
      </c>
      <c r="C74" s="4">
        <v>36.950000000000003</v>
      </c>
    </row>
    <row r="75" spans="1:3" x14ac:dyDescent="0.25">
      <c r="A75" t="s">
        <v>1394</v>
      </c>
      <c r="B75" t="s">
        <v>3148</v>
      </c>
      <c r="C75" s="4">
        <v>18.95</v>
      </c>
    </row>
    <row r="76" spans="1:3" x14ac:dyDescent="0.25">
      <c r="A76" t="s">
        <v>1375</v>
      </c>
      <c r="B76" t="s">
        <v>3131</v>
      </c>
      <c r="C76" s="4">
        <v>26.95</v>
      </c>
    </row>
    <row r="77" spans="1:3" x14ac:dyDescent="0.25">
      <c r="A77" t="s">
        <v>1395</v>
      </c>
      <c r="B77" t="s">
        <v>3158</v>
      </c>
      <c r="C77" s="4">
        <v>39.950000000000003</v>
      </c>
    </row>
    <row r="78" spans="1:3" x14ac:dyDescent="0.25">
      <c r="A78" t="s">
        <v>1396</v>
      </c>
      <c r="B78" t="s">
        <v>3247</v>
      </c>
      <c r="C78" s="4">
        <v>29.95</v>
      </c>
    </row>
    <row r="79" spans="1:3" x14ac:dyDescent="0.25">
      <c r="A79" t="s">
        <v>1377</v>
      </c>
      <c r="B79" t="s">
        <v>3455</v>
      </c>
      <c r="C79" s="4">
        <v>9.9499999999999993</v>
      </c>
    </row>
    <row r="80" spans="1:3" x14ac:dyDescent="0.25">
      <c r="A80" t="s">
        <v>1398</v>
      </c>
      <c r="B80" t="s">
        <v>3112</v>
      </c>
      <c r="C80" s="4">
        <v>9.9499999999999993</v>
      </c>
    </row>
    <row r="81" spans="1:3" x14ac:dyDescent="0.25">
      <c r="A81" t="s">
        <v>1399</v>
      </c>
      <c r="B81" t="s">
        <v>3362</v>
      </c>
      <c r="C81" s="4">
        <v>9.9499999999999993</v>
      </c>
    </row>
    <row r="82" spans="1:3" x14ac:dyDescent="0.25">
      <c r="A82" t="s">
        <v>1400</v>
      </c>
      <c r="B82" t="s">
        <v>3167</v>
      </c>
      <c r="C82" s="4">
        <v>11.95</v>
      </c>
    </row>
    <row r="83" spans="1:3" x14ac:dyDescent="0.25">
      <c r="A83" t="s">
        <v>1401</v>
      </c>
      <c r="B83" t="s">
        <v>3166</v>
      </c>
      <c r="C83" s="4">
        <v>19.95</v>
      </c>
    </row>
    <row r="84" spans="1:3" x14ac:dyDescent="0.25">
      <c r="A84" t="s">
        <v>1403</v>
      </c>
      <c r="B84" t="s">
        <v>3114</v>
      </c>
      <c r="C84" s="4">
        <v>15.95</v>
      </c>
    </row>
    <row r="85" spans="1:3" x14ac:dyDescent="0.25">
      <c r="A85" t="s">
        <v>1380</v>
      </c>
      <c r="B85" t="s">
        <v>3209</v>
      </c>
      <c r="C85" s="4">
        <v>9.9499999999999993</v>
      </c>
    </row>
    <row r="86" spans="1:3" x14ac:dyDescent="0.25">
      <c r="A86" t="s">
        <v>1397</v>
      </c>
      <c r="B86" t="s">
        <v>3165</v>
      </c>
      <c r="C86" s="4">
        <v>7.95</v>
      </c>
    </row>
    <row r="87" spans="1:3" x14ac:dyDescent="0.25">
      <c r="A87" t="s">
        <v>1405</v>
      </c>
      <c r="B87" t="s">
        <v>3141</v>
      </c>
      <c r="C87" s="4">
        <v>9.9499999999999993</v>
      </c>
    </row>
    <row r="88" spans="1:3" x14ac:dyDescent="0.25">
      <c r="A88" t="s">
        <v>54</v>
      </c>
      <c r="B88" t="s">
        <v>3142</v>
      </c>
      <c r="C88" s="4">
        <v>99.95</v>
      </c>
    </row>
    <row r="89" spans="1:3" ht="15.75" x14ac:dyDescent="0.25">
      <c r="A89" s="19" t="s">
        <v>1406</v>
      </c>
      <c r="B89" s="17"/>
      <c r="C89" s="18"/>
    </row>
    <row r="90" spans="1:3" ht="15.75" x14ac:dyDescent="0.25">
      <c r="A90" s="16" t="s">
        <v>9</v>
      </c>
      <c r="B90" s="16" t="s">
        <v>10</v>
      </c>
      <c r="C90" s="50" t="s">
        <v>11</v>
      </c>
    </row>
    <row r="91" spans="1:3" x14ac:dyDescent="0.25">
      <c r="A91" t="s">
        <v>1383</v>
      </c>
      <c r="B91" t="s">
        <v>3457</v>
      </c>
      <c r="C91" s="4">
        <v>35.950000000000003</v>
      </c>
    </row>
    <row r="92" spans="1:3" x14ac:dyDescent="0.25">
      <c r="A92" t="s">
        <v>1384</v>
      </c>
      <c r="B92" t="s">
        <v>3153</v>
      </c>
      <c r="C92" s="4">
        <v>39.950000000000003</v>
      </c>
    </row>
    <row r="93" spans="1:3" x14ac:dyDescent="0.25">
      <c r="A93" t="s">
        <v>1385</v>
      </c>
      <c r="B93" t="s">
        <v>3458</v>
      </c>
      <c r="C93" s="4">
        <v>49.95</v>
      </c>
    </row>
    <row r="94" spans="1:3" x14ac:dyDescent="0.25">
      <c r="A94" t="s">
        <v>1386</v>
      </c>
      <c r="B94" t="s">
        <v>3154</v>
      </c>
      <c r="C94" s="4">
        <v>75.95</v>
      </c>
    </row>
    <row r="95" spans="1:3" x14ac:dyDescent="0.25">
      <c r="A95" t="s">
        <v>1407</v>
      </c>
      <c r="B95" t="s">
        <v>3122</v>
      </c>
      <c r="C95" s="4">
        <v>49.95</v>
      </c>
    </row>
    <row r="96" spans="1:3" x14ac:dyDescent="0.25">
      <c r="A96" t="s">
        <v>1388</v>
      </c>
      <c r="B96" t="s">
        <v>3107</v>
      </c>
      <c r="C96" s="4">
        <v>15.95</v>
      </c>
    </row>
    <row r="97" spans="1:3" x14ac:dyDescent="0.25">
      <c r="A97" t="s">
        <v>1408</v>
      </c>
      <c r="B97" t="s">
        <v>3186</v>
      </c>
      <c r="C97" s="4">
        <v>69.95</v>
      </c>
    </row>
    <row r="98" spans="1:3" x14ac:dyDescent="0.25">
      <c r="A98" t="s">
        <v>1409</v>
      </c>
      <c r="B98" t="s">
        <v>3198</v>
      </c>
      <c r="C98" s="4">
        <v>55.95</v>
      </c>
    </row>
    <row r="99" spans="1:3" x14ac:dyDescent="0.25">
      <c r="A99" t="s">
        <v>1410</v>
      </c>
      <c r="B99" t="s">
        <v>3190</v>
      </c>
      <c r="C99" s="4">
        <v>18.95</v>
      </c>
    </row>
    <row r="100" spans="1:3" x14ac:dyDescent="0.25">
      <c r="A100" t="s">
        <v>1411</v>
      </c>
      <c r="B100" t="s">
        <v>3127</v>
      </c>
      <c r="C100" s="4">
        <v>13.95</v>
      </c>
    </row>
    <row r="101" spans="1:3" x14ac:dyDescent="0.25">
      <c r="A101" t="s">
        <v>1412</v>
      </c>
      <c r="B101" t="s">
        <v>3129</v>
      </c>
      <c r="C101" s="4">
        <v>29.95</v>
      </c>
    </row>
    <row r="102" spans="1:3" x14ac:dyDescent="0.25">
      <c r="A102" t="s">
        <v>1413</v>
      </c>
      <c r="B102" t="s">
        <v>3131</v>
      </c>
      <c r="C102" s="4">
        <v>17.95</v>
      </c>
    </row>
    <row r="103" spans="1:3" x14ac:dyDescent="0.25">
      <c r="A103" t="s">
        <v>1414</v>
      </c>
      <c r="B103" t="s">
        <v>3158</v>
      </c>
      <c r="C103" s="4">
        <v>29.95</v>
      </c>
    </row>
    <row r="104" spans="1:3" x14ac:dyDescent="0.25">
      <c r="A104" t="s">
        <v>1415</v>
      </c>
      <c r="B104" t="s">
        <v>3209</v>
      </c>
      <c r="C104" s="4">
        <v>9.9499999999999993</v>
      </c>
    </row>
    <row r="105" spans="1:3" x14ac:dyDescent="0.25">
      <c r="A105" t="s">
        <v>1397</v>
      </c>
      <c r="B105" t="s">
        <v>3165</v>
      </c>
      <c r="C105" s="4">
        <v>7.95</v>
      </c>
    </row>
    <row r="106" spans="1:3" x14ac:dyDescent="0.25">
      <c r="A106" t="s">
        <v>1398</v>
      </c>
      <c r="B106" t="s">
        <v>3112</v>
      </c>
      <c r="C106" s="4">
        <v>9.9499999999999993</v>
      </c>
    </row>
    <row r="107" spans="1:3" x14ac:dyDescent="0.25">
      <c r="A107" t="s">
        <v>1400</v>
      </c>
      <c r="B107" t="s">
        <v>3167</v>
      </c>
      <c r="C107" s="4">
        <v>11.95</v>
      </c>
    </row>
    <row r="108" spans="1:3" x14ac:dyDescent="0.25">
      <c r="A108" t="s">
        <v>1403</v>
      </c>
      <c r="B108" t="s">
        <v>3114</v>
      </c>
      <c r="C108" s="4">
        <v>15.95</v>
      </c>
    </row>
    <row r="109" spans="1:3" x14ac:dyDescent="0.25">
      <c r="A109" t="s">
        <v>1416</v>
      </c>
      <c r="B109" t="s">
        <v>3312</v>
      </c>
      <c r="C109" s="4">
        <v>9.9499999999999993</v>
      </c>
    </row>
    <row r="110" spans="1:3" x14ac:dyDescent="0.25">
      <c r="A110" t="s">
        <v>1417</v>
      </c>
      <c r="B110" t="s">
        <v>3141</v>
      </c>
      <c r="C110" s="4">
        <v>9.9499999999999993</v>
      </c>
    </row>
    <row r="111" spans="1:3" x14ac:dyDescent="0.25">
      <c r="A111" t="s">
        <v>54</v>
      </c>
      <c r="B111" t="s">
        <v>3142</v>
      </c>
      <c r="C111" s="4">
        <v>99.95</v>
      </c>
    </row>
    <row r="112" spans="1:3" ht="15.75" x14ac:dyDescent="0.25">
      <c r="A112" s="19" t="s">
        <v>1418</v>
      </c>
      <c r="B112" s="17"/>
      <c r="C112" s="18"/>
    </row>
    <row r="113" spans="1:3" ht="15.75" x14ac:dyDescent="0.25">
      <c r="A113" s="16" t="s">
        <v>9</v>
      </c>
      <c r="B113" s="16" t="s">
        <v>10</v>
      </c>
      <c r="C113" s="50" t="s">
        <v>11</v>
      </c>
    </row>
    <row r="114" spans="1:3" x14ac:dyDescent="0.25">
      <c r="A114" t="s">
        <v>1383</v>
      </c>
      <c r="B114" t="s">
        <v>3457</v>
      </c>
      <c r="C114" s="4">
        <v>35.950000000000003</v>
      </c>
    </row>
    <row r="115" spans="1:3" x14ac:dyDescent="0.25">
      <c r="A115" t="s">
        <v>1419</v>
      </c>
      <c r="B115" t="s">
        <v>3258</v>
      </c>
      <c r="C115" s="4">
        <v>69.95</v>
      </c>
    </row>
    <row r="116" spans="1:3" x14ac:dyDescent="0.25">
      <c r="A116" t="s">
        <v>1420</v>
      </c>
      <c r="B116" t="s">
        <v>3104</v>
      </c>
      <c r="C116" s="4">
        <v>75.95</v>
      </c>
    </row>
    <row r="117" spans="1:3" x14ac:dyDescent="0.25">
      <c r="A117" t="s">
        <v>1421</v>
      </c>
      <c r="B117" t="s">
        <v>3154</v>
      </c>
      <c r="C117" s="4">
        <v>59.95</v>
      </c>
    </row>
    <row r="118" spans="1:3" x14ac:dyDescent="0.25">
      <c r="A118" t="s">
        <v>1387</v>
      </c>
      <c r="B118" t="s">
        <v>3122</v>
      </c>
      <c r="C118" s="4">
        <v>49.95</v>
      </c>
    </row>
    <row r="119" spans="1:3" x14ac:dyDescent="0.25">
      <c r="A119" t="s">
        <v>1422</v>
      </c>
      <c r="B119" t="s">
        <v>3107</v>
      </c>
      <c r="C119" s="4">
        <v>19.95</v>
      </c>
    </row>
    <row r="120" spans="1:3" x14ac:dyDescent="0.25">
      <c r="A120" t="s">
        <v>1423</v>
      </c>
      <c r="B120" t="s">
        <v>3186</v>
      </c>
      <c r="C120" s="4">
        <v>69.95</v>
      </c>
    </row>
    <row r="121" spans="1:3" x14ac:dyDescent="0.25">
      <c r="A121" t="s">
        <v>1424</v>
      </c>
      <c r="B121" t="s">
        <v>3220</v>
      </c>
      <c r="C121" s="4">
        <v>37.950000000000003</v>
      </c>
    </row>
    <row r="122" spans="1:3" x14ac:dyDescent="0.25">
      <c r="A122" t="s">
        <v>1425</v>
      </c>
      <c r="B122" t="s">
        <v>3127</v>
      </c>
      <c r="C122" s="4">
        <v>19.95</v>
      </c>
    </row>
    <row r="123" spans="1:3" x14ac:dyDescent="0.25">
      <c r="A123" t="s">
        <v>1426</v>
      </c>
      <c r="B123" t="s">
        <v>3129</v>
      </c>
      <c r="C123" s="4">
        <v>39.950000000000003</v>
      </c>
    </row>
    <row r="124" spans="1:3" x14ac:dyDescent="0.25">
      <c r="A124" t="s">
        <v>1427</v>
      </c>
      <c r="B124" t="s">
        <v>3131</v>
      </c>
      <c r="C124" s="4">
        <v>18.95</v>
      </c>
    </row>
    <row r="125" spans="1:3" x14ac:dyDescent="0.25">
      <c r="A125" t="s">
        <v>1428</v>
      </c>
      <c r="B125" t="s">
        <v>3158</v>
      </c>
      <c r="C125" s="4">
        <v>39.950000000000003</v>
      </c>
    </row>
    <row r="126" spans="1:3" x14ac:dyDescent="0.25">
      <c r="A126" t="s">
        <v>1429</v>
      </c>
      <c r="B126" t="s">
        <v>3191</v>
      </c>
      <c r="C126" s="4">
        <v>9.9499999999999993</v>
      </c>
    </row>
    <row r="127" spans="1:3" x14ac:dyDescent="0.25">
      <c r="A127" t="s">
        <v>1430</v>
      </c>
      <c r="B127" t="s">
        <v>3460</v>
      </c>
      <c r="C127" s="4">
        <v>15.95</v>
      </c>
    </row>
    <row r="128" spans="1:3" x14ac:dyDescent="0.25">
      <c r="A128" t="s">
        <v>1431</v>
      </c>
      <c r="B128" t="s">
        <v>3461</v>
      </c>
      <c r="C128" s="4">
        <v>9.9499999999999993</v>
      </c>
    </row>
    <row r="129" spans="1:3" x14ac:dyDescent="0.25">
      <c r="A129" t="s">
        <v>1432</v>
      </c>
      <c r="B129" t="s">
        <v>3462</v>
      </c>
      <c r="C129" s="4">
        <v>18.95</v>
      </c>
    </row>
    <row r="130" spans="1:3" x14ac:dyDescent="0.25">
      <c r="A130" t="s">
        <v>1433</v>
      </c>
      <c r="B130" t="s">
        <v>3283</v>
      </c>
      <c r="C130" s="4">
        <v>13.95</v>
      </c>
    </row>
    <row r="131" spans="1:3" x14ac:dyDescent="0.25">
      <c r="A131" t="s">
        <v>1434</v>
      </c>
      <c r="B131" t="s">
        <v>3167</v>
      </c>
      <c r="C131" s="4">
        <v>9.9499999999999993</v>
      </c>
    </row>
    <row r="132" spans="1:3" x14ac:dyDescent="0.25">
      <c r="A132" t="s">
        <v>1435</v>
      </c>
      <c r="B132" t="s">
        <v>3249</v>
      </c>
      <c r="C132" s="4">
        <v>13.95</v>
      </c>
    </row>
    <row r="133" spans="1:3" x14ac:dyDescent="0.25">
      <c r="A133" t="s">
        <v>1436</v>
      </c>
      <c r="B133" t="s">
        <v>3165</v>
      </c>
      <c r="C133" s="4">
        <v>9.9499999999999993</v>
      </c>
    </row>
    <row r="134" spans="1:3" x14ac:dyDescent="0.25">
      <c r="A134" t="s">
        <v>1437</v>
      </c>
      <c r="B134" t="s">
        <v>3209</v>
      </c>
      <c r="C134" s="4">
        <v>18.95</v>
      </c>
    </row>
    <row r="135" spans="1:3" x14ac:dyDescent="0.25">
      <c r="A135" t="s">
        <v>1438</v>
      </c>
      <c r="B135" t="s">
        <v>3463</v>
      </c>
      <c r="C135" s="4">
        <v>19.95</v>
      </c>
    </row>
    <row r="136" spans="1:3" x14ac:dyDescent="0.25">
      <c r="A136" t="s">
        <v>1439</v>
      </c>
      <c r="B136" t="s">
        <v>3141</v>
      </c>
      <c r="C136" s="4">
        <v>9.9499999999999993</v>
      </c>
    </row>
    <row r="137" spans="1:3" x14ac:dyDescent="0.25">
      <c r="A137" t="s">
        <v>54</v>
      </c>
      <c r="B137" t="s">
        <v>3142</v>
      </c>
      <c r="C137" s="4">
        <v>99.95</v>
      </c>
    </row>
    <row r="138" spans="1:3" ht="15.75" x14ac:dyDescent="0.25">
      <c r="A138" s="19" t="s">
        <v>1440</v>
      </c>
      <c r="B138" s="17"/>
      <c r="C138" s="18"/>
    </row>
    <row r="139" spans="1:3" ht="15.75" x14ac:dyDescent="0.25">
      <c r="A139" s="16" t="s">
        <v>9</v>
      </c>
      <c r="B139" s="16" t="s">
        <v>10</v>
      </c>
      <c r="C139" s="50" t="s">
        <v>11</v>
      </c>
    </row>
    <row r="140" spans="1:3" x14ac:dyDescent="0.25">
      <c r="A140" t="s">
        <v>1383</v>
      </c>
      <c r="B140" t="s">
        <v>3457</v>
      </c>
      <c r="C140" s="4">
        <v>35.950000000000003</v>
      </c>
    </row>
    <row r="141" spans="1:3" x14ac:dyDescent="0.25">
      <c r="A141" t="s">
        <v>1419</v>
      </c>
      <c r="B141" t="s">
        <v>3258</v>
      </c>
      <c r="C141" s="4">
        <v>69.95</v>
      </c>
    </row>
    <row r="142" spans="1:3" x14ac:dyDescent="0.25">
      <c r="A142" t="s">
        <v>1420</v>
      </c>
      <c r="B142" t="s">
        <v>3104</v>
      </c>
      <c r="C142" s="4">
        <v>75.95</v>
      </c>
    </row>
    <row r="143" spans="1:3" x14ac:dyDescent="0.25">
      <c r="A143" t="s">
        <v>1421</v>
      </c>
      <c r="B143" t="s">
        <v>3154</v>
      </c>
      <c r="C143" s="4">
        <v>59.95</v>
      </c>
    </row>
    <row r="144" spans="1:3" x14ac:dyDescent="0.25">
      <c r="A144" t="s">
        <v>1441</v>
      </c>
      <c r="B144" t="s">
        <v>3275</v>
      </c>
      <c r="C144" s="4">
        <v>129.94999999999999</v>
      </c>
    </row>
    <row r="145" spans="1:3" x14ac:dyDescent="0.25">
      <c r="A145" t="s">
        <v>1442</v>
      </c>
      <c r="B145" t="s">
        <v>3107</v>
      </c>
      <c r="C145" s="4">
        <v>19.95</v>
      </c>
    </row>
    <row r="146" spans="1:3" x14ac:dyDescent="0.25">
      <c r="A146" t="s">
        <v>1423</v>
      </c>
      <c r="B146" t="s">
        <v>3186</v>
      </c>
      <c r="C146" s="4">
        <v>69.95</v>
      </c>
    </row>
    <row r="147" spans="1:3" x14ac:dyDescent="0.25">
      <c r="A147" t="s">
        <v>1424</v>
      </c>
      <c r="B147" t="s">
        <v>3220</v>
      </c>
      <c r="C147" s="4">
        <v>37.950000000000003</v>
      </c>
    </row>
    <row r="148" spans="1:3" x14ac:dyDescent="0.25">
      <c r="A148" t="s">
        <v>1443</v>
      </c>
      <c r="B148" t="s">
        <v>3129</v>
      </c>
      <c r="C148" s="4">
        <v>47.95</v>
      </c>
    </row>
    <row r="149" spans="1:3" x14ac:dyDescent="0.25">
      <c r="A149" t="s">
        <v>1428</v>
      </c>
      <c r="B149" t="s">
        <v>3158</v>
      </c>
      <c r="C149" s="4">
        <v>39.950000000000003</v>
      </c>
    </row>
    <row r="150" spans="1:3" x14ac:dyDescent="0.25">
      <c r="A150" t="s">
        <v>1444</v>
      </c>
      <c r="B150" t="s">
        <v>3227</v>
      </c>
      <c r="C150" s="4">
        <v>43.95</v>
      </c>
    </row>
    <row r="151" spans="1:3" x14ac:dyDescent="0.25">
      <c r="A151" t="s">
        <v>1429</v>
      </c>
      <c r="B151" t="s">
        <v>3191</v>
      </c>
      <c r="C151" s="4">
        <v>9.9499999999999993</v>
      </c>
    </row>
    <row r="152" spans="1:3" x14ac:dyDescent="0.25">
      <c r="A152" t="s">
        <v>1431</v>
      </c>
      <c r="B152" t="s">
        <v>3461</v>
      </c>
      <c r="C152" s="4">
        <v>9.9499999999999993</v>
      </c>
    </row>
    <row r="153" spans="1:3" x14ac:dyDescent="0.25">
      <c r="A153" t="s">
        <v>1432</v>
      </c>
      <c r="B153" t="s">
        <v>3462</v>
      </c>
      <c r="C153" s="4">
        <v>18.95</v>
      </c>
    </row>
    <row r="154" spans="1:3" x14ac:dyDescent="0.25">
      <c r="A154" t="s">
        <v>1434</v>
      </c>
      <c r="B154" t="s">
        <v>3167</v>
      </c>
      <c r="C154" s="4">
        <v>9.9499999999999993</v>
      </c>
    </row>
    <row r="155" spans="1:3" x14ac:dyDescent="0.25">
      <c r="A155" t="s">
        <v>1435</v>
      </c>
      <c r="B155" t="s">
        <v>3249</v>
      </c>
      <c r="C155" s="4">
        <v>13.95</v>
      </c>
    </row>
    <row r="156" spans="1:3" x14ac:dyDescent="0.25">
      <c r="A156" t="s">
        <v>1436</v>
      </c>
      <c r="B156" t="s">
        <v>3165</v>
      </c>
      <c r="C156" s="4">
        <v>9.9499999999999993</v>
      </c>
    </row>
    <row r="157" spans="1:3" x14ac:dyDescent="0.25">
      <c r="A157" t="s">
        <v>1445</v>
      </c>
      <c r="B157" t="s">
        <v>3209</v>
      </c>
      <c r="C157" s="4">
        <v>13.95</v>
      </c>
    </row>
    <row r="158" spans="1:3" x14ac:dyDescent="0.25">
      <c r="A158" t="s">
        <v>1438</v>
      </c>
      <c r="B158" t="s">
        <v>3463</v>
      </c>
      <c r="C158" s="4">
        <v>19.95</v>
      </c>
    </row>
    <row r="159" spans="1:3" x14ac:dyDescent="0.25">
      <c r="A159" t="s">
        <v>1439</v>
      </c>
      <c r="B159" t="s">
        <v>3141</v>
      </c>
      <c r="C159" s="4">
        <v>9.9499999999999993</v>
      </c>
    </row>
    <row r="160" spans="1:3" x14ac:dyDescent="0.25">
      <c r="A160" t="s">
        <v>54</v>
      </c>
      <c r="B160" t="s">
        <v>3142</v>
      </c>
      <c r="C160" s="4">
        <v>99.95</v>
      </c>
    </row>
    <row r="161" spans="1:3" ht="15.75" x14ac:dyDescent="0.25">
      <c r="A161" s="19" t="s">
        <v>1446</v>
      </c>
      <c r="B161" s="17"/>
      <c r="C161" s="18"/>
    </row>
    <row r="162" spans="1:3" ht="15.75" x14ac:dyDescent="0.25">
      <c r="A162" s="16" t="s">
        <v>9</v>
      </c>
      <c r="B162" s="16" t="s">
        <v>10</v>
      </c>
      <c r="C162" s="50" t="s">
        <v>11</v>
      </c>
    </row>
    <row r="163" spans="1:3" x14ac:dyDescent="0.25">
      <c r="A163" t="s">
        <v>1383</v>
      </c>
      <c r="B163" t="s">
        <v>3457</v>
      </c>
      <c r="C163" s="4">
        <v>35.950000000000003</v>
      </c>
    </row>
    <row r="164" spans="1:3" x14ac:dyDescent="0.25">
      <c r="A164" t="s">
        <v>1447</v>
      </c>
      <c r="B164" t="s">
        <v>3153</v>
      </c>
      <c r="C164" s="4">
        <v>49.95</v>
      </c>
    </row>
    <row r="165" spans="1:3" x14ac:dyDescent="0.25">
      <c r="A165" t="s">
        <v>1448</v>
      </c>
      <c r="B165" t="s">
        <v>3154</v>
      </c>
      <c r="C165" s="4">
        <v>69.95</v>
      </c>
    </row>
    <row r="166" spans="1:3" x14ac:dyDescent="0.25">
      <c r="A166" t="s">
        <v>1449</v>
      </c>
      <c r="B166" t="s">
        <v>3122</v>
      </c>
      <c r="C166" s="4">
        <v>49.95</v>
      </c>
    </row>
    <row r="167" spans="1:3" x14ac:dyDescent="0.25">
      <c r="A167" t="s">
        <v>1450</v>
      </c>
      <c r="B167" t="s">
        <v>3107</v>
      </c>
      <c r="C167" s="4">
        <v>19.95</v>
      </c>
    </row>
    <row r="168" spans="1:3" x14ac:dyDescent="0.25">
      <c r="A168" t="s">
        <v>1451</v>
      </c>
      <c r="B168" t="s">
        <v>3427</v>
      </c>
      <c r="C168" s="4">
        <v>9.9499999999999993</v>
      </c>
    </row>
    <row r="169" spans="1:3" x14ac:dyDescent="0.25">
      <c r="A169" t="s">
        <v>1452</v>
      </c>
      <c r="B169" t="s">
        <v>3186</v>
      </c>
      <c r="C169" s="4">
        <v>69.95</v>
      </c>
    </row>
    <row r="170" spans="1:3" x14ac:dyDescent="0.25">
      <c r="A170" t="s">
        <v>1453</v>
      </c>
      <c r="B170" t="s">
        <v>3459</v>
      </c>
      <c r="C170" s="4">
        <v>89.95</v>
      </c>
    </row>
    <row r="171" spans="1:3" x14ac:dyDescent="0.25">
      <c r="A171" t="s">
        <v>1454</v>
      </c>
      <c r="B171" t="s">
        <v>3198</v>
      </c>
      <c r="C171" s="4">
        <v>56.95</v>
      </c>
    </row>
    <row r="172" spans="1:3" x14ac:dyDescent="0.25">
      <c r="A172" t="s">
        <v>1455</v>
      </c>
      <c r="B172" t="s">
        <v>3190</v>
      </c>
      <c r="C172" s="4">
        <v>29.95</v>
      </c>
    </row>
    <row r="173" spans="1:3" x14ac:dyDescent="0.25">
      <c r="A173" t="s">
        <v>1456</v>
      </c>
      <c r="B173" t="s">
        <v>3127</v>
      </c>
      <c r="C173" s="4">
        <v>18.95</v>
      </c>
    </row>
    <row r="174" spans="1:3" x14ac:dyDescent="0.25">
      <c r="A174" t="s">
        <v>1457</v>
      </c>
      <c r="B174" t="s">
        <v>3129</v>
      </c>
      <c r="C174" s="4">
        <v>39.950000000000003</v>
      </c>
    </row>
    <row r="175" spans="1:3" x14ac:dyDescent="0.25">
      <c r="A175" t="s">
        <v>1458</v>
      </c>
      <c r="B175" t="s">
        <v>3131</v>
      </c>
      <c r="C175" s="4">
        <v>25.95</v>
      </c>
    </row>
    <row r="176" spans="1:3" x14ac:dyDescent="0.25">
      <c r="A176" s="43" t="s">
        <v>3075</v>
      </c>
      <c r="B176" t="s">
        <v>3337</v>
      </c>
      <c r="C176" s="4">
        <v>15.95</v>
      </c>
    </row>
    <row r="177" spans="1:3" x14ac:dyDescent="0.25">
      <c r="A177" t="s">
        <v>1459</v>
      </c>
      <c r="B177" t="s">
        <v>3201</v>
      </c>
      <c r="C177" s="4">
        <v>9.9499999999999993</v>
      </c>
    </row>
    <row r="178" spans="1:3" x14ac:dyDescent="0.25">
      <c r="A178" t="s">
        <v>1460</v>
      </c>
      <c r="B178" t="s">
        <v>3112</v>
      </c>
      <c r="C178" s="4">
        <v>5.95</v>
      </c>
    </row>
    <row r="179" spans="1:3" x14ac:dyDescent="0.25">
      <c r="A179" t="s">
        <v>1434</v>
      </c>
      <c r="B179" t="s">
        <v>3167</v>
      </c>
      <c r="C179" s="4">
        <v>9.9499999999999993</v>
      </c>
    </row>
    <row r="180" spans="1:3" x14ac:dyDescent="0.25">
      <c r="A180" t="s">
        <v>1461</v>
      </c>
      <c r="B180" t="s">
        <v>3114</v>
      </c>
      <c r="C180" s="4">
        <v>19.95</v>
      </c>
    </row>
    <row r="181" spans="1:3" x14ac:dyDescent="0.25">
      <c r="A181" t="s">
        <v>1462</v>
      </c>
      <c r="B181" t="s">
        <v>3209</v>
      </c>
      <c r="C181" s="4">
        <v>15.95</v>
      </c>
    </row>
    <row r="182" spans="1:3" x14ac:dyDescent="0.25">
      <c r="A182" t="s">
        <v>1463</v>
      </c>
      <c r="B182" t="s">
        <v>3165</v>
      </c>
      <c r="C182" s="4">
        <v>15.95</v>
      </c>
    </row>
    <row r="183" spans="1:3" x14ac:dyDescent="0.25">
      <c r="A183" t="s">
        <v>1464</v>
      </c>
      <c r="B183" t="s">
        <v>3166</v>
      </c>
      <c r="C183" s="4">
        <v>9.9499999999999993</v>
      </c>
    </row>
    <row r="184" spans="1:3" x14ac:dyDescent="0.25">
      <c r="A184" t="s">
        <v>1465</v>
      </c>
      <c r="B184" t="s">
        <v>3141</v>
      </c>
      <c r="C184" s="4">
        <v>15.95</v>
      </c>
    </row>
    <row r="185" spans="1:3" x14ac:dyDescent="0.25">
      <c r="A185" t="s">
        <v>54</v>
      </c>
      <c r="B185" t="s">
        <v>3142</v>
      </c>
      <c r="C185" s="4">
        <v>99.95</v>
      </c>
    </row>
    <row r="186" spans="1:3" ht="15.75" x14ac:dyDescent="0.25">
      <c r="A186" s="19" t="s">
        <v>1466</v>
      </c>
      <c r="B186" s="17"/>
      <c r="C186" s="18"/>
    </row>
    <row r="187" spans="1:3" ht="15.75" x14ac:dyDescent="0.25">
      <c r="A187" s="16" t="s">
        <v>9</v>
      </c>
      <c r="B187" s="16" t="s">
        <v>10</v>
      </c>
      <c r="C187" s="50" t="s">
        <v>11</v>
      </c>
    </row>
    <row r="188" spans="1:3" x14ac:dyDescent="0.25">
      <c r="A188" t="s">
        <v>1383</v>
      </c>
      <c r="B188" t="s">
        <v>3457</v>
      </c>
      <c r="C188" s="4">
        <v>35.950000000000003</v>
      </c>
    </row>
    <row r="189" spans="1:3" x14ac:dyDescent="0.25">
      <c r="A189" t="s">
        <v>1447</v>
      </c>
      <c r="B189" t="s">
        <v>3153</v>
      </c>
      <c r="C189" s="4">
        <v>49.95</v>
      </c>
    </row>
    <row r="190" spans="1:3" x14ac:dyDescent="0.25">
      <c r="A190" t="s">
        <v>1448</v>
      </c>
      <c r="B190" t="s">
        <v>3154</v>
      </c>
      <c r="C190" s="4">
        <v>69.95</v>
      </c>
    </row>
    <row r="191" spans="1:3" x14ac:dyDescent="0.25">
      <c r="A191" t="s">
        <v>1467</v>
      </c>
      <c r="B191" t="s">
        <v>3464</v>
      </c>
      <c r="C191" s="4">
        <v>269.95</v>
      </c>
    </row>
    <row r="192" spans="1:3" x14ac:dyDescent="0.25">
      <c r="A192" t="s">
        <v>1468</v>
      </c>
      <c r="B192" t="s">
        <v>3363</v>
      </c>
      <c r="C192" s="4">
        <v>129.94999999999999</v>
      </c>
    </row>
    <row r="193" spans="1:3" x14ac:dyDescent="0.25">
      <c r="A193" t="s">
        <v>1469</v>
      </c>
      <c r="B193" t="s">
        <v>3107</v>
      </c>
      <c r="C193" s="4">
        <v>22.95</v>
      </c>
    </row>
    <row r="194" spans="1:3" x14ac:dyDescent="0.25">
      <c r="A194" t="s">
        <v>1451</v>
      </c>
      <c r="B194" t="s">
        <v>3427</v>
      </c>
      <c r="C194" s="4">
        <v>9.9499999999999993</v>
      </c>
    </row>
    <row r="195" spans="1:3" x14ac:dyDescent="0.25">
      <c r="A195" t="s">
        <v>1452</v>
      </c>
      <c r="B195" t="s">
        <v>3186</v>
      </c>
      <c r="C195" s="4">
        <v>69.95</v>
      </c>
    </row>
    <row r="196" spans="1:3" x14ac:dyDescent="0.25">
      <c r="A196" t="s">
        <v>1453</v>
      </c>
      <c r="B196" t="s">
        <v>3459</v>
      </c>
      <c r="C196" s="4">
        <v>89.95</v>
      </c>
    </row>
    <row r="197" spans="1:3" x14ac:dyDescent="0.25">
      <c r="A197" t="s">
        <v>1454</v>
      </c>
      <c r="B197" t="s">
        <v>3198</v>
      </c>
      <c r="C197" s="4">
        <v>56.95</v>
      </c>
    </row>
    <row r="198" spans="1:3" x14ac:dyDescent="0.25">
      <c r="A198" t="s">
        <v>1455</v>
      </c>
      <c r="B198" t="s">
        <v>3190</v>
      </c>
      <c r="C198" s="4">
        <v>29.95</v>
      </c>
    </row>
    <row r="199" spans="1:3" x14ac:dyDescent="0.25">
      <c r="A199" t="s">
        <v>1457</v>
      </c>
      <c r="B199" t="s">
        <v>3129</v>
      </c>
      <c r="C199" s="4">
        <v>39.950000000000003</v>
      </c>
    </row>
    <row r="200" spans="1:3" x14ac:dyDescent="0.25">
      <c r="A200" t="s">
        <v>1458</v>
      </c>
      <c r="B200" t="s">
        <v>3131</v>
      </c>
      <c r="C200" s="4">
        <v>25.95</v>
      </c>
    </row>
    <row r="201" spans="1:3" x14ac:dyDescent="0.25">
      <c r="A201" s="43" t="s">
        <v>3075</v>
      </c>
      <c r="B201" t="s">
        <v>3337</v>
      </c>
      <c r="C201" s="4">
        <v>15.95</v>
      </c>
    </row>
    <row r="202" spans="1:3" x14ac:dyDescent="0.25">
      <c r="A202" t="s">
        <v>1459</v>
      </c>
      <c r="B202" t="s">
        <v>3201</v>
      </c>
      <c r="C202" s="4">
        <v>9.9499999999999993</v>
      </c>
    </row>
    <row r="203" spans="1:3" x14ac:dyDescent="0.25">
      <c r="A203" t="s">
        <v>1434</v>
      </c>
      <c r="B203" t="s">
        <v>3167</v>
      </c>
      <c r="C203" s="4">
        <v>9.9499999999999993</v>
      </c>
    </row>
    <row r="204" spans="1:3" x14ac:dyDescent="0.25">
      <c r="A204" t="s">
        <v>1460</v>
      </c>
      <c r="B204" t="s">
        <v>3112</v>
      </c>
      <c r="C204" s="4">
        <v>5.95</v>
      </c>
    </row>
    <row r="205" spans="1:3" x14ac:dyDescent="0.25">
      <c r="A205" t="s">
        <v>1461</v>
      </c>
      <c r="B205" t="s">
        <v>3114</v>
      </c>
      <c r="C205" s="4">
        <v>19.95</v>
      </c>
    </row>
    <row r="206" spans="1:3" x14ac:dyDescent="0.25">
      <c r="A206" t="s">
        <v>1462</v>
      </c>
      <c r="B206" t="s">
        <v>3209</v>
      </c>
      <c r="C206" s="4">
        <v>15.95</v>
      </c>
    </row>
    <row r="207" spans="1:3" x14ac:dyDescent="0.25">
      <c r="A207" t="s">
        <v>1463</v>
      </c>
      <c r="B207" t="s">
        <v>3165</v>
      </c>
      <c r="C207" s="4">
        <v>15.95</v>
      </c>
    </row>
    <row r="208" spans="1:3" x14ac:dyDescent="0.25">
      <c r="A208" t="s">
        <v>1465</v>
      </c>
      <c r="B208" t="s">
        <v>3141</v>
      </c>
      <c r="C208" s="4">
        <v>15.95</v>
      </c>
    </row>
    <row r="209" spans="1:3" x14ac:dyDescent="0.25">
      <c r="A209" t="s">
        <v>54</v>
      </c>
      <c r="B209" t="s">
        <v>3142</v>
      </c>
      <c r="C209" s="4">
        <v>99.95</v>
      </c>
    </row>
    <row r="210" spans="1:3" ht="15.75" x14ac:dyDescent="0.25">
      <c r="A210" s="19" t="s">
        <v>1470</v>
      </c>
      <c r="B210" s="57" t="s">
        <v>1471</v>
      </c>
      <c r="C210" s="18"/>
    </row>
    <row r="211" spans="1:3" ht="15.75" x14ac:dyDescent="0.25">
      <c r="A211" s="16" t="s">
        <v>9</v>
      </c>
      <c r="B211" s="16" t="s">
        <v>10</v>
      </c>
      <c r="C211" s="50" t="s">
        <v>11</v>
      </c>
    </row>
    <row r="212" spans="1:3" x14ac:dyDescent="0.25">
      <c r="A212" t="s">
        <v>1472</v>
      </c>
      <c r="B212" t="s">
        <v>3465</v>
      </c>
      <c r="C212" s="4">
        <v>49.95</v>
      </c>
    </row>
    <row r="213" spans="1:3" x14ac:dyDescent="0.25">
      <c r="A213" t="s">
        <v>1473</v>
      </c>
      <c r="B213" t="s">
        <v>3466</v>
      </c>
      <c r="C213" s="4">
        <v>55.95</v>
      </c>
    </row>
    <row r="214" spans="1:3" x14ac:dyDescent="0.25">
      <c r="A214" t="s">
        <v>1474</v>
      </c>
      <c r="B214" t="s">
        <v>3151</v>
      </c>
      <c r="C214" s="4">
        <v>29.95</v>
      </c>
    </row>
    <row r="215" spans="1:3" x14ac:dyDescent="0.25">
      <c r="A215" t="s">
        <v>1475</v>
      </c>
      <c r="B215" t="s">
        <v>3152</v>
      </c>
      <c r="C215" s="4">
        <v>29.95</v>
      </c>
    </row>
    <row r="216" spans="1:3" x14ac:dyDescent="0.25">
      <c r="A216" t="s">
        <v>1476</v>
      </c>
      <c r="B216" t="s">
        <v>3258</v>
      </c>
      <c r="C216" s="4">
        <v>59.95</v>
      </c>
    </row>
    <row r="217" spans="1:3" x14ac:dyDescent="0.25">
      <c r="A217" t="s">
        <v>1477</v>
      </c>
      <c r="B217" t="s">
        <v>3394</v>
      </c>
      <c r="C217" s="4">
        <v>149.94999999999999</v>
      </c>
    </row>
    <row r="218" spans="1:3" x14ac:dyDescent="0.25">
      <c r="A218" t="s">
        <v>1478</v>
      </c>
      <c r="B218" t="s">
        <v>3122</v>
      </c>
      <c r="C218" s="4">
        <v>49.95</v>
      </c>
    </row>
    <row r="219" spans="1:3" x14ac:dyDescent="0.25">
      <c r="A219" t="s">
        <v>1479</v>
      </c>
      <c r="B219" t="s">
        <v>3107</v>
      </c>
      <c r="C219" s="4">
        <v>19.95</v>
      </c>
    </row>
    <row r="220" spans="1:3" x14ac:dyDescent="0.25">
      <c r="A220" s="43" t="s">
        <v>1480</v>
      </c>
      <c r="B220" t="s">
        <v>3427</v>
      </c>
      <c r="C220" s="4">
        <v>13.95</v>
      </c>
    </row>
    <row r="221" spans="1:3" x14ac:dyDescent="0.25">
      <c r="A221" s="43" t="s">
        <v>1481</v>
      </c>
      <c r="B221" t="s">
        <v>3186</v>
      </c>
      <c r="C221" s="4">
        <v>69.95</v>
      </c>
    </row>
    <row r="222" spans="1:3" x14ac:dyDescent="0.25">
      <c r="A222" t="s">
        <v>1482</v>
      </c>
      <c r="B222" t="s">
        <v>3172</v>
      </c>
      <c r="C222" s="4">
        <v>59.95</v>
      </c>
    </row>
    <row r="223" spans="1:3" x14ac:dyDescent="0.25">
      <c r="A223" t="s">
        <v>1483</v>
      </c>
      <c r="B223" t="s">
        <v>3467</v>
      </c>
      <c r="C223" s="4">
        <v>19.95</v>
      </c>
    </row>
    <row r="224" spans="1:3" x14ac:dyDescent="0.25">
      <c r="A224" t="s">
        <v>1484</v>
      </c>
      <c r="B224" t="s">
        <v>3127</v>
      </c>
      <c r="C224" s="4">
        <v>9.9499999999999993</v>
      </c>
    </row>
    <row r="225" spans="1:3" x14ac:dyDescent="0.25">
      <c r="A225" t="s">
        <v>1485</v>
      </c>
      <c r="B225" t="s">
        <v>3468</v>
      </c>
      <c r="C225" s="4">
        <v>9.9499999999999993</v>
      </c>
    </row>
    <row r="226" spans="1:3" x14ac:dyDescent="0.25">
      <c r="A226" t="s">
        <v>1486</v>
      </c>
      <c r="B226" t="s">
        <v>3129</v>
      </c>
      <c r="C226" s="4">
        <v>39.950000000000003</v>
      </c>
    </row>
    <row r="227" spans="1:3" x14ac:dyDescent="0.25">
      <c r="A227" t="s">
        <v>1487</v>
      </c>
      <c r="B227" t="s">
        <v>3131</v>
      </c>
      <c r="C227" s="4">
        <v>25.95</v>
      </c>
    </row>
    <row r="228" spans="1:3" x14ac:dyDescent="0.25">
      <c r="A228" t="s">
        <v>1488</v>
      </c>
      <c r="B228" t="s">
        <v>3158</v>
      </c>
      <c r="C228" s="4">
        <v>39.950000000000003</v>
      </c>
    </row>
    <row r="229" spans="1:3" x14ac:dyDescent="0.25">
      <c r="A229" t="s">
        <v>1489</v>
      </c>
      <c r="B229" t="s">
        <v>3344</v>
      </c>
      <c r="C229" s="4">
        <v>19.95</v>
      </c>
    </row>
    <row r="230" spans="1:3" x14ac:dyDescent="0.25">
      <c r="A230" t="s">
        <v>1490</v>
      </c>
      <c r="B230" t="s">
        <v>3283</v>
      </c>
      <c r="C230" s="4">
        <v>15.95</v>
      </c>
    </row>
    <row r="231" spans="1:3" x14ac:dyDescent="0.25">
      <c r="A231" t="s">
        <v>1434</v>
      </c>
      <c r="B231" t="s">
        <v>3167</v>
      </c>
      <c r="C231" s="4">
        <v>9.9499999999999993</v>
      </c>
    </row>
    <row r="232" spans="1:3" x14ac:dyDescent="0.25">
      <c r="A232" t="s">
        <v>1491</v>
      </c>
      <c r="B232" t="s">
        <v>3116</v>
      </c>
      <c r="C232" s="4">
        <v>15.95</v>
      </c>
    </row>
    <row r="233" spans="1:3" x14ac:dyDescent="0.25">
      <c r="A233" t="s">
        <v>1492</v>
      </c>
      <c r="B233" t="s">
        <v>3469</v>
      </c>
      <c r="C233" s="4">
        <v>9.9499999999999993</v>
      </c>
    </row>
    <row r="234" spans="1:3" x14ac:dyDescent="0.25">
      <c r="A234" t="s">
        <v>1493</v>
      </c>
      <c r="B234" t="s">
        <v>3209</v>
      </c>
      <c r="C234" s="4">
        <v>15.95</v>
      </c>
    </row>
    <row r="235" spans="1:3" x14ac:dyDescent="0.25">
      <c r="A235" t="s">
        <v>1494</v>
      </c>
      <c r="B235" t="s">
        <v>3165</v>
      </c>
      <c r="C235" s="4">
        <v>9.9499999999999993</v>
      </c>
    </row>
    <row r="236" spans="1:3" x14ac:dyDescent="0.25">
      <c r="A236" t="s">
        <v>1495</v>
      </c>
      <c r="B236" t="s">
        <v>3141</v>
      </c>
      <c r="C236" s="4">
        <v>9.9499999999999993</v>
      </c>
    </row>
    <row r="237" spans="1:3" x14ac:dyDescent="0.25">
      <c r="A237" t="s">
        <v>54</v>
      </c>
      <c r="B237" t="s">
        <v>3142</v>
      </c>
      <c r="C237" s="4">
        <v>99.95</v>
      </c>
    </row>
    <row r="238" spans="1:3" ht="15.75" x14ac:dyDescent="0.25">
      <c r="A238" s="19" t="s">
        <v>1496</v>
      </c>
      <c r="B238" s="57" t="s">
        <v>1471</v>
      </c>
      <c r="C238" s="18"/>
    </row>
    <row r="239" spans="1:3" ht="15.75" x14ac:dyDescent="0.25">
      <c r="A239" s="16" t="s">
        <v>9</v>
      </c>
      <c r="B239" s="16" t="s">
        <v>10</v>
      </c>
      <c r="C239" s="50" t="s">
        <v>11</v>
      </c>
    </row>
    <row r="240" spans="1:3" x14ac:dyDescent="0.25">
      <c r="A240" t="s">
        <v>1472</v>
      </c>
      <c r="B240" t="s">
        <v>3465</v>
      </c>
      <c r="C240" s="4">
        <v>49.95</v>
      </c>
    </row>
    <row r="241" spans="1:3" x14ac:dyDescent="0.25">
      <c r="A241" t="s">
        <v>1473</v>
      </c>
      <c r="B241" t="s">
        <v>3466</v>
      </c>
      <c r="C241" s="4">
        <v>55.95</v>
      </c>
    </row>
    <row r="242" spans="1:3" x14ac:dyDescent="0.25">
      <c r="A242" t="s">
        <v>1474</v>
      </c>
      <c r="B242" t="s">
        <v>3151</v>
      </c>
      <c r="C242" s="4">
        <v>29.95</v>
      </c>
    </row>
    <row r="243" spans="1:3" x14ac:dyDescent="0.25">
      <c r="A243" t="s">
        <v>1475</v>
      </c>
      <c r="B243" t="s">
        <v>3152</v>
      </c>
      <c r="C243" s="4">
        <v>29.95</v>
      </c>
    </row>
    <row r="244" spans="1:3" x14ac:dyDescent="0.25">
      <c r="A244" t="s">
        <v>1476</v>
      </c>
      <c r="B244" t="s">
        <v>3258</v>
      </c>
      <c r="C244" s="4">
        <v>59.95</v>
      </c>
    </row>
    <row r="245" spans="1:3" x14ac:dyDescent="0.25">
      <c r="A245" t="s">
        <v>1497</v>
      </c>
      <c r="B245" t="s">
        <v>3394</v>
      </c>
      <c r="C245" s="4">
        <v>189.95</v>
      </c>
    </row>
    <row r="246" spans="1:3" x14ac:dyDescent="0.25">
      <c r="A246" t="s">
        <v>1498</v>
      </c>
      <c r="B246" t="s">
        <v>3470</v>
      </c>
      <c r="C246" s="4">
        <v>99.95</v>
      </c>
    </row>
    <row r="247" spans="1:3" x14ac:dyDescent="0.25">
      <c r="A247" t="s">
        <v>1499</v>
      </c>
      <c r="B247" t="s">
        <v>3107</v>
      </c>
      <c r="C247" s="4">
        <v>19.95</v>
      </c>
    </row>
    <row r="248" spans="1:3" x14ac:dyDescent="0.25">
      <c r="A248" t="s">
        <v>1480</v>
      </c>
      <c r="B248" t="s">
        <v>3427</v>
      </c>
      <c r="C248" s="4">
        <v>13.95</v>
      </c>
    </row>
    <row r="249" spans="1:3" x14ac:dyDescent="0.25">
      <c r="A249" s="43" t="s">
        <v>1481</v>
      </c>
      <c r="B249" t="s">
        <v>3186</v>
      </c>
      <c r="C249" s="4">
        <v>69.95</v>
      </c>
    </row>
    <row r="250" spans="1:3" x14ac:dyDescent="0.25">
      <c r="A250" t="s">
        <v>1482</v>
      </c>
      <c r="B250" t="s">
        <v>3172</v>
      </c>
      <c r="C250" s="4">
        <v>59.95</v>
      </c>
    </row>
    <row r="251" spans="1:3" x14ac:dyDescent="0.25">
      <c r="A251" t="s">
        <v>1483</v>
      </c>
      <c r="B251" t="s">
        <v>3467</v>
      </c>
      <c r="C251" s="4">
        <v>19.95</v>
      </c>
    </row>
    <row r="252" spans="1:3" x14ac:dyDescent="0.25">
      <c r="A252" t="s">
        <v>1484</v>
      </c>
      <c r="B252" t="s">
        <v>3127</v>
      </c>
      <c r="C252" s="4">
        <v>9.9499999999999993</v>
      </c>
    </row>
    <row r="253" spans="1:3" x14ac:dyDescent="0.25">
      <c r="A253" t="s">
        <v>1485</v>
      </c>
      <c r="B253" t="s">
        <v>3468</v>
      </c>
      <c r="C253" s="4">
        <v>9.9499999999999993</v>
      </c>
    </row>
    <row r="254" spans="1:3" x14ac:dyDescent="0.25">
      <c r="A254" t="s">
        <v>1486</v>
      </c>
      <c r="B254" t="s">
        <v>3129</v>
      </c>
      <c r="C254" s="4">
        <v>39.950000000000003</v>
      </c>
    </row>
    <row r="255" spans="1:3" x14ac:dyDescent="0.25">
      <c r="A255" t="s">
        <v>1487</v>
      </c>
      <c r="B255" t="s">
        <v>3131</v>
      </c>
      <c r="C255" s="4">
        <v>25.95</v>
      </c>
    </row>
    <row r="256" spans="1:3" x14ac:dyDescent="0.25">
      <c r="A256" t="s">
        <v>1488</v>
      </c>
      <c r="B256" t="s">
        <v>3158</v>
      </c>
      <c r="C256" s="4">
        <v>39.950000000000003</v>
      </c>
    </row>
    <row r="257" spans="1:3" x14ac:dyDescent="0.25">
      <c r="A257" t="s">
        <v>1489</v>
      </c>
      <c r="B257" t="s">
        <v>3344</v>
      </c>
      <c r="C257" s="4">
        <v>19.95</v>
      </c>
    </row>
    <row r="258" spans="1:3" x14ac:dyDescent="0.25">
      <c r="A258" t="s">
        <v>1490</v>
      </c>
      <c r="B258" t="s">
        <v>3283</v>
      </c>
      <c r="C258" s="4">
        <v>15.95</v>
      </c>
    </row>
    <row r="259" spans="1:3" x14ac:dyDescent="0.25">
      <c r="A259" t="s">
        <v>1434</v>
      </c>
      <c r="B259" t="s">
        <v>3167</v>
      </c>
      <c r="C259" s="4">
        <v>9.9499999999999993</v>
      </c>
    </row>
    <row r="260" spans="1:3" x14ac:dyDescent="0.25">
      <c r="A260" t="s">
        <v>1491</v>
      </c>
      <c r="B260" t="s">
        <v>3116</v>
      </c>
      <c r="C260" s="4">
        <v>15.95</v>
      </c>
    </row>
    <row r="261" spans="1:3" x14ac:dyDescent="0.25">
      <c r="A261" t="s">
        <v>1492</v>
      </c>
      <c r="B261" t="s">
        <v>3469</v>
      </c>
      <c r="C261" s="4">
        <v>9.9499999999999993</v>
      </c>
    </row>
    <row r="262" spans="1:3" x14ac:dyDescent="0.25">
      <c r="A262" t="s">
        <v>1493</v>
      </c>
      <c r="B262" t="s">
        <v>3209</v>
      </c>
      <c r="C262" s="4">
        <v>15.95</v>
      </c>
    </row>
    <row r="263" spans="1:3" x14ac:dyDescent="0.25">
      <c r="A263" t="s">
        <v>1494</v>
      </c>
      <c r="B263" t="s">
        <v>3165</v>
      </c>
      <c r="C263" s="4">
        <v>9.9499999999999993</v>
      </c>
    </row>
    <row r="264" spans="1:3" x14ac:dyDescent="0.25">
      <c r="A264" t="s">
        <v>1495</v>
      </c>
      <c r="B264" t="s">
        <v>3141</v>
      </c>
      <c r="C264" s="4">
        <v>9.9499999999999993</v>
      </c>
    </row>
    <row r="265" spans="1:3" x14ac:dyDescent="0.25">
      <c r="A265" t="s">
        <v>54</v>
      </c>
      <c r="B265" t="s">
        <v>3142</v>
      </c>
      <c r="C265" s="4">
        <v>99.95</v>
      </c>
    </row>
    <row r="266" spans="1:3" ht="15.75" x14ac:dyDescent="0.25">
      <c r="A266" s="19" t="s">
        <v>1500</v>
      </c>
      <c r="B266" s="56" t="s">
        <v>1501</v>
      </c>
      <c r="C266" s="18"/>
    </row>
    <row r="267" spans="1:3" ht="15.75" x14ac:dyDescent="0.25">
      <c r="A267" s="16" t="s">
        <v>9</v>
      </c>
      <c r="B267" s="16" t="s">
        <v>10</v>
      </c>
      <c r="C267" s="50" t="s">
        <v>11</v>
      </c>
    </row>
    <row r="268" spans="1:3" x14ac:dyDescent="0.25">
      <c r="A268" t="s">
        <v>1502</v>
      </c>
      <c r="B268" t="s">
        <v>3471</v>
      </c>
      <c r="C268" s="4">
        <v>39.950000000000003</v>
      </c>
    </row>
    <row r="269" spans="1:3" x14ac:dyDescent="0.25">
      <c r="A269" t="s">
        <v>1474</v>
      </c>
      <c r="B269" t="s">
        <v>3151</v>
      </c>
      <c r="C269" s="4">
        <v>29.95</v>
      </c>
    </row>
    <row r="270" spans="1:3" x14ac:dyDescent="0.25">
      <c r="A270" t="s">
        <v>1475</v>
      </c>
      <c r="B270" t="s">
        <v>3152</v>
      </c>
      <c r="C270" s="4">
        <v>29.95</v>
      </c>
    </row>
    <row r="271" spans="1:3" x14ac:dyDescent="0.25">
      <c r="A271" t="s">
        <v>1503</v>
      </c>
      <c r="B271" t="s">
        <v>3258</v>
      </c>
      <c r="C271" s="4">
        <v>59.95</v>
      </c>
    </row>
    <row r="272" spans="1:3" x14ac:dyDescent="0.25">
      <c r="A272" t="s">
        <v>1504</v>
      </c>
      <c r="B272" t="s">
        <v>3395</v>
      </c>
      <c r="C272" s="4">
        <v>199.95</v>
      </c>
    </row>
    <row r="273" spans="1:3" x14ac:dyDescent="0.25">
      <c r="A273" t="s">
        <v>1505</v>
      </c>
      <c r="B273" t="s">
        <v>3122</v>
      </c>
      <c r="C273" s="4">
        <v>49.95</v>
      </c>
    </row>
    <row r="274" spans="1:3" x14ac:dyDescent="0.25">
      <c r="A274" t="s">
        <v>1479</v>
      </c>
      <c r="B274" t="s">
        <v>3107</v>
      </c>
      <c r="C274" s="4">
        <v>19.95</v>
      </c>
    </row>
    <row r="275" spans="1:3" x14ac:dyDescent="0.25">
      <c r="A275" t="s">
        <v>1480</v>
      </c>
      <c r="B275" t="s">
        <v>3427</v>
      </c>
      <c r="C275" s="4">
        <v>13.95</v>
      </c>
    </row>
    <row r="276" spans="1:3" x14ac:dyDescent="0.25">
      <c r="A276" t="s">
        <v>1506</v>
      </c>
      <c r="B276" t="s">
        <v>3186</v>
      </c>
      <c r="C276" s="4">
        <v>69.95</v>
      </c>
    </row>
    <row r="277" spans="1:3" x14ac:dyDescent="0.25">
      <c r="A277" t="s">
        <v>1507</v>
      </c>
      <c r="B277" t="s">
        <v>3172</v>
      </c>
      <c r="C277" s="4">
        <v>59.95</v>
      </c>
    </row>
    <row r="278" spans="1:3" x14ac:dyDescent="0.25">
      <c r="A278" t="s">
        <v>1508</v>
      </c>
      <c r="B278" t="s">
        <v>3157</v>
      </c>
      <c r="C278" s="4">
        <v>25.95</v>
      </c>
    </row>
    <row r="279" spans="1:3" x14ac:dyDescent="0.25">
      <c r="A279" t="s">
        <v>1484</v>
      </c>
      <c r="B279" t="s">
        <v>3127</v>
      </c>
      <c r="C279" s="4">
        <v>9.9499999999999993</v>
      </c>
    </row>
    <row r="280" spans="1:3" x14ac:dyDescent="0.25">
      <c r="A280" t="s">
        <v>1485</v>
      </c>
      <c r="B280" t="s">
        <v>3468</v>
      </c>
      <c r="C280" s="4">
        <v>9.9499999999999993</v>
      </c>
    </row>
    <row r="281" spans="1:3" x14ac:dyDescent="0.25">
      <c r="A281" t="s">
        <v>1486</v>
      </c>
      <c r="B281" t="s">
        <v>3129</v>
      </c>
      <c r="C281" s="4">
        <v>39.950000000000003</v>
      </c>
    </row>
    <row r="282" spans="1:3" x14ac:dyDescent="0.25">
      <c r="A282" t="s">
        <v>1487</v>
      </c>
      <c r="B282" t="s">
        <v>3131</v>
      </c>
      <c r="C282" s="4">
        <v>25.95</v>
      </c>
    </row>
    <row r="283" spans="1:3" x14ac:dyDescent="0.25">
      <c r="A283" t="s">
        <v>1509</v>
      </c>
      <c r="B283" t="s">
        <v>3158</v>
      </c>
      <c r="C283" s="4">
        <v>39.950000000000003</v>
      </c>
    </row>
    <row r="284" spans="1:3" x14ac:dyDescent="0.25">
      <c r="A284" t="s">
        <v>1493</v>
      </c>
      <c r="B284" t="s">
        <v>3209</v>
      </c>
      <c r="C284" s="4">
        <v>15.95</v>
      </c>
    </row>
    <row r="285" spans="1:3" x14ac:dyDescent="0.25">
      <c r="A285" t="s">
        <v>1494</v>
      </c>
      <c r="B285" t="s">
        <v>3165</v>
      </c>
      <c r="C285" s="4">
        <v>9.9499999999999993</v>
      </c>
    </row>
    <row r="286" spans="1:3" x14ac:dyDescent="0.25">
      <c r="A286" t="s">
        <v>1510</v>
      </c>
      <c r="B286" t="s">
        <v>3114</v>
      </c>
      <c r="C286" s="4">
        <v>19.95</v>
      </c>
    </row>
    <row r="287" spans="1:3" x14ac:dyDescent="0.25">
      <c r="A287" t="s">
        <v>1490</v>
      </c>
      <c r="B287" t="s">
        <v>3283</v>
      </c>
      <c r="C287" s="4">
        <v>15.95</v>
      </c>
    </row>
    <row r="288" spans="1:3" x14ac:dyDescent="0.25">
      <c r="A288" t="s">
        <v>1511</v>
      </c>
      <c r="B288" t="s">
        <v>3472</v>
      </c>
      <c r="C288" s="4">
        <v>15.95</v>
      </c>
    </row>
    <row r="289" spans="1:9" x14ac:dyDescent="0.25">
      <c r="A289" t="s">
        <v>1512</v>
      </c>
      <c r="B289" t="s">
        <v>3116</v>
      </c>
      <c r="C289" s="4">
        <v>19.95</v>
      </c>
    </row>
    <row r="290" spans="1:9" x14ac:dyDescent="0.25">
      <c r="A290" t="s">
        <v>1492</v>
      </c>
      <c r="B290" t="s">
        <v>3469</v>
      </c>
      <c r="C290" s="4">
        <v>9.9499999999999993</v>
      </c>
    </row>
    <row r="291" spans="1:9" x14ac:dyDescent="0.25">
      <c r="A291" t="s">
        <v>1513</v>
      </c>
      <c r="B291" t="s">
        <v>3473</v>
      </c>
      <c r="C291" s="4">
        <v>9.9499999999999993</v>
      </c>
      <c r="H291"/>
      <c r="I291"/>
    </row>
    <row r="292" spans="1:9" x14ac:dyDescent="0.25">
      <c r="A292" t="s">
        <v>1514</v>
      </c>
      <c r="B292" t="s">
        <v>3167</v>
      </c>
      <c r="C292" s="4">
        <v>15.95</v>
      </c>
    </row>
    <row r="293" spans="1:9" x14ac:dyDescent="0.25">
      <c r="A293" t="s">
        <v>1515</v>
      </c>
      <c r="B293" t="s">
        <v>3208</v>
      </c>
      <c r="C293" s="4">
        <v>29.95</v>
      </c>
    </row>
    <row r="294" spans="1:9" x14ac:dyDescent="0.25">
      <c r="A294" t="s">
        <v>1495</v>
      </c>
      <c r="B294" t="s">
        <v>3141</v>
      </c>
      <c r="C294" s="4">
        <v>9.9499999999999993</v>
      </c>
    </row>
    <row r="295" spans="1:9" x14ac:dyDescent="0.25">
      <c r="A295" t="s">
        <v>54</v>
      </c>
      <c r="B295" t="s">
        <v>3142</v>
      </c>
      <c r="C295" s="4">
        <v>99.95</v>
      </c>
    </row>
    <row r="296" spans="1:9" ht="15.75" x14ac:dyDescent="0.25">
      <c r="A296" s="19" t="s">
        <v>1516</v>
      </c>
      <c r="B296" s="56" t="s">
        <v>1501</v>
      </c>
      <c r="C296" s="18"/>
    </row>
    <row r="297" spans="1:9" ht="15.75" x14ac:dyDescent="0.25">
      <c r="A297" s="16" t="s">
        <v>9</v>
      </c>
      <c r="B297" s="16" t="s">
        <v>10</v>
      </c>
      <c r="C297" s="50" t="s">
        <v>11</v>
      </c>
    </row>
    <row r="298" spans="1:9" x14ac:dyDescent="0.25">
      <c r="A298" t="s">
        <v>1502</v>
      </c>
      <c r="B298" t="s">
        <v>3471</v>
      </c>
      <c r="C298" s="4">
        <v>39.950000000000003</v>
      </c>
    </row>
    <row r="299" spans="1:9" x14ac:dyDescent="0.25">
      <c r="A299" t="s">
        <v>1474</v>
      </c>
      <c r="B299" t="s">
        <v>3151</v>
      </c>
      <c r="C299" s="4">
        <v>29.95</v>
      </c>
    </row>
    <row r="300" spans="1:9" x14ac:dyDescent="0.25">
      <c r="A300" t="s">
        <v>1475</v>
      </c>
      <c r="B300" t="s">
        <v>3152</v>
      </c>
      <c r="C300" s="4">
        <v>29.95</v>
      </c>
    </row>
    <row r="301" spans="1:9" x14ac:dyDescent="0.25">
      <c r="A301" t="s">
        <v>1503</v>
      </c>
      <c r="B301" t="s">
        <v>3258</v>
      </c>
      <c r="C301" s="4">
        <v>59.95</v>
      </c>
    </row>
    <row r="302" spans="1:9" x14ac:dyDescent="0.25">
      <c r="A302" t="s">
        <v>1517</v>
      </c>
      <c r="B302" t="s">
        <v>3395</v>
      </c>
      <c r="C302" s="4">
        <v>249.95</v>
      </c>
    </row>
    <row r="303" spans="1:9" x14ac:dyDescent="0.25">
      <c r="A303" t="s">
        <v>1498</v>
      </c>
      <c r="B303" t="s">
        <v>3470</v>
      </c>
      <c r="C303" s="4">
        <v>99.95</v>
      </c>
    </row>
    <row r="304" spans="1:9" x14ac:dyDescent="0.25">
      <c r="A304" t="s">
        <v>1499</v>
      </c>
      <c r="B304" t="s">
        <v>3107</v>
      </c>
      <c r="C304" s="4">
        <v>19.95</v>
      </c>
    </row>
    <row r="305" spans="1:3" x14ac:dyDescent="0.25">
      <c r="A305" t="s">
        <v>1480</v>
      </c>
      <c r="B305" t="s">
        <v>3427</v>
      </c>
      <c r="C305" s="4">
        <v>13.95</v>
      </c>
    </row>
    <row r="306" spans="1:3" x14ac:dyDescent="0.25">
      <c r="A306" t="s">
        <v>1506</v>
      </c>
      <c r="B306" t="s">
        <v>3186</v>
      </c>
      <c r="C306" s="4">
        <v>69.95</v>
      </c>
    </row>
    <row r="307" spans="1:3" x14ac:dyDescent="0.25">
      <c r="A307" t="s">
        <v>1507</v>
      </c>
      <c r="B307" t="s">
        <v>3172</v>
      </c>
      <c r="C307" s="4">
        <v>59.95</v>
      </c>
    </row>
    <row r="308" spans="1:3" x14ac:dyDescent="0.25">
      <c r="A308" t="s">
        <v>1508</v>
      </c>
      <c r="B308" t="s">
        <v>3157</v>
      </c>
      <c r="C308" s="4">
        <v>25.95</v>
      </c>
    </row>
    <row r="309" spans="1:3" x14ac:dyDescent="0.25">
      <c r="A309" t="s">
        <v>1484</v>
      </c>
      <c r="B309" t="s">
        <v>3127</v>
      </c>
      <c r="C309" s="4">
        <v>9.9499999999999993</v>
      </c>
    </row>
    <row r="310" spans="1:3" x14ac:dyDescent="0.25">
      <c r="A310" t="s">
        <v>1485</v>
      </c>
      <c r="B310" t="s">
        <v>3468</v>
      </c>
      <c r="C310" s="4">
        <v>9.9499999999999993</v>
      </c>
    </row>
    <row r="311" spans="1:3" x14ac:dyDescent="0.25">
      <c r="A311" t="s">
        <v>1486</v>
      </c>
      <c r="B311" t="s">
        <v>3129</v>
      </c>
      <c r="C311" s="4">
        <v>39.950000000000003</v>
      </c>
    </row>
    <row r="312" spans="1:3" x14ac:dyDescent="0.25">
      <c r="A312" t="s">
        <v>1487</v>
      </c>
      <c r="B312" t="s">
        <v>3131</v>
      </c>
      <c r="C312" s="4">
        <v>25.95</v>
      </c>
    </row>
    <row r="313" spans="1:3" x14ac:dyDescent="0.25">
      <c r="A313" t="s">
        <v>1509</v>
      </c>
      <c r="B313" t="s">
        <v>3158</v>
      </c>
      <c r="C313" s="4">
        <v>39.950000000000003</v>
      </c>
    </row>
    <row r="314" spans="1:3" x14ac:dyDescent="0.25">
      <c r="A314" t="s">
        <v>1493</v>
      </c>
      <c r="B314" t="s">
        <v>3209</v>
      </c>
      <c r="C314" s="4">
        <v>15.95</v>
      </c>
    </row>
    <row r="315" spans="1:3" x14ac:dyDescent="0.25">
      <c r="A315" t="s">
        <v>1494</v>
      </c>
      <c r="B315" t="s">
        <v>3165</v>
      </c>
      <c r="C315" s="4">
        <v>9.9499999999999993</v>
      </c>
    </row>
    <row r="316" spans="1:3" x14ac:dyDescent="0.25">
      <c r="A316" t="s">
        <v>1510</v>
      </c>
      <c r="B316" t="s">
        <v>3114</v>
      </c>
      <c r="C316" s="4">
        <v>19.95</v>
      </c>
    </row>
    <row r="317" spans="1:3" x14ac:dyDescent="0.25">
      <c r="A317" t="s">
        <v>1490</v>
      </c>
      <c r="B317" t="s">
        <v>3283</v>
      </c>
      <c r="C317" s="4">
        <v>15.95</v>
      </c>
    </row>
    <row r="318" spans="1:3" x14ac:dyDescent="0.25">
      <c r="A318" t="s">
        <v>1511</v>
      </c>
      <c r="B318" t="s">
        <v>3472</v>
      </c>
      <c r="C318" s="4">
        <v>15.95</v>
      </c>
    </row>
    <row r="319" spans="1:3" x14ac:dyDescent="0.25">
      <c r="A319" t="s">
        <v>1512</v>
      </c>
      <c r="B319" t="s">
        <v>3116</v>
      </c>
      <c r="C319" s="4">
        <v>19.95</v>
      </c>
    </row>
    <row r="320" spans="1:3" x14ac:dyDescent="0.25">
      <c r="A320" t="s">
        <v>1492</v>
      </c>
      <c r="B320" t="s">
        <v>3469</v>
      </c>
      <c r="C320" s="4">
        <v>9.9499999999999993</v>
      </c>
    </row>
    <row r="321" spans="1:9" x14ac:dyDescent="0.25">
      <c r="A321" t="s">
        <v>1513</v>
      </c>
      <c r="B321" t="s">
        <v>3473</v>
      </c>
      <c r="C321" s="4">
        <v>9.9499999999999993</v>
      </c>
      <c r="H321"/>
      <c r="I321"/>
    </row>
    <row r="322" spans="1:9" x14ac:dyDescent="0.25">
      <c r="A322" t="s">
        <v>1514</v>
      </c>
      <c r="B322" t="s">
        <v>3167</v>
      </c>
      <c r="C322" s="4">
        <v>15.95</v>
      </c>
    </row>
    <row r="323" spans="1:9" x14ac:dyDescent="0.25">
      <c r="A323" t="s">
        <v>1515</v>
      </c>
      <c r="B323" t="s">
        <v>3208</v>
      </c>
      <c r="C323" s="4">
        <v>29.95</v>
      </c>
    </row>
    <row r="324" spans="1:9" x14ac:dyDescent="0.25">
      <c r="A324" t="s">
        <v>1495</v>
      </c>
      <c r="B324" t="s">
        <v>3141</v>
      </c>
      <c r="C324" s="4">
        <v>9.9499999999999993</v>
      </c>
    </row>
    <row r="325" spans="1:9" x14ac:dyDescent="0.25">
      <c r="A325" t="s">
        <v>54</v>
      </c>
      <c r="B325" t="s">
        <v>3142</v>
      </c>
      <c r="C325" s="4">
        <v>99.95</v>
      </c>
    </row>
    <row r="326" spans="1:9" ht="15.75" x14ac:dyDescent="0.25">
      <c r="A326" s="19" t="s">
        <v>1518</v>
      </c>
      <c r="B326" s="17"/>
      <c r="C326" s="18"/>
    </row>
    <row r="327" spans="1:9" ht="15.75" x14ac:dyDescent="0.25">
      <c r="A327" s="16" t="s">
        <v>9</v>
      </c>
      <c r="B327" s="16" t="s">
        <v>10</v>
      </c>
      <c r="C327" s="50" t="s">
        <v>11</v>
      </c>
    </row>
    <row r="328" spans="1:9" x14ac:dyDescent="0.25">
      <c r="A328" t="s">
        <v>1502</v>
      </c>
      <c r="B328" t="s">
        <v>3471</v>
      </c>
      <c r="C328" s="4">
        <v>39.950000000000003</v>
      </c>
      <c r="H328"/>
      <c r="I328"/>
    </row>
    <row r="329" spans="1:9" x14ac:dyDescent="0.25">
      <c r="A329" t="s">
        <v>1474</v>
      </c>
      <c r="B329" t="s">
        <v>3151</v>
      </c>
      <c r="C329" s="4">
        <v>29.95</v>
      </c>
    </row>
    <row r="330" spans="1:9" x14ac:dyDescent="0.25">
      <c r="A330" t="s">
        <v>1475</v>
      </c>
      <c r="B330" t="s">
        <v>3152</v>
      </c>
      <c r="C330" s="4">
        <v>29.95</v>
      </c>
    </row>
    <row r="331" spans="1:9" x14ac:dyDescent="0.25">
      <c r="A331" t="s">
        <v>1503</v>
      </c>
      <c r="B331" t="s">
        <v>3258</v>
      </c>
      <c r="C331" s="4">
        <v>59.95</v>
      </c>
      <c r="H331"/>
      <c r="I331"/>
    </row>
    <row r="332" spans="1:9" x14ac:dyDescent="0.25">
      <c r="A332" t="s">
        <v>1519</v>
      </c>
      <c r="B332" t="s">
        <v>3154</v>
      </c>
      <c r="C332" s="4">
        <v>169.95</v>
      </c>
      <c r="H332"/>
      <c r="I332"/>
    </row>
    <row r="333" spans="1:9" x14ac:dyDescent="0.25">
      <c r="A333" t="s">
        <v>1520</v>
      </c>
      <c r="B333" t="s">
        <v>3180</v>
      </c>
      <c r="C333" s="4">
        <v>11.95</v>
      </c>
      <c r="H333"/>
      <c r="I333"/>
    </row>
    <row r="334" spans="1:9" x14ac:dyDescent="0.25">
      <c r="A334" t="s">
        <v>1521</v>
      </c>
      <c r="B334" t="s">
        <v>3122</v>
      </c>
      <c r="C334" s="4">
        <v>49.95</v>
      </c>
      <c r="H334"/>
      <c r="I334"/>
    </row>
    <row r="335" spans="1:9" x14ac:dyDescent="0.25">
      <c r="A335" t="s">
        <v>1522</v>
      </c>
      <c r="B335" t="s">
        <v>3107</v>
      </c>
      <c r="C335" s="4">
        <v>19.95</v>
      </c>
      <c r="H335"/>
      <c r="I335"/>
    </row>
    <row r="336" spans="1:9" x14ac:dyDescent="0.25">
      <c r="A336" t="s">
        <v>1523</v>
      </c>
      <c r="B336" t="s">
        <v>3427</v>
      </c>
      <c r="C336" s="4">
        <v>13.95</v>
      </c>
      <c r="H336"/>
      <c r="I336"/>
    </row>
    <row r="337" spans="1:9" x14ac:dyDescent="0.25">
      <c r="A337" t="s">
        <v>1524</v>
      </c>
      <c r="B337" t="s">
        <v>3459</v>
      </c>
      <c r="C337" s="4">
        <v>79.95</v>
      </c>
      <c r="H337"/>
      <c r="I337"/>
    </row>
    <row r="338" spans="1:9" x14ac:dyDescent="0.25">
      <c r="A338" t="s">
        <v>1525</v>
      </c>
      <c r="B338" t="s">
        <v>3474</v>
      </c>
      <c r="C338" s="4">
        <v>79.95</v>
      </c>
      <c r="H338"/>
      <c r="I338"/>
    </row>
    <row r="339" spans="1:9" x14ac:dyDescent="0.25">
      <c r="A339" t="s">
        <v>1526</v>
      </c>
      <c r="B339" t="s">
        <v>3172</v>
      </c>
      <c r="C339" s="4">
        <v>69.95</v>
      </c>
      <c r="H339"/>
      <c r="I339"/>
    </row>
    <row r="340" spans="1:9" x14ac:dyDescent="0.25">
      <c r="A340" t="s">
        <v>1527</v>
      </c>
      <c r="B340" t="s">
        <v>3190</v>
      </c>
      <c r="C340" s="4">
        <v>19.95</v>
      </c>
      <c r="H340"/>
      <c r="I340"/>
    </row>
    <row r="341" spans="1:9" x14ac:dyDescent="0.25">
      <c r="A341" t="s">
        <v>1528</v>
      </c>
      <c r="B341" t="s">
        <v>3129</v>
      </c>
      <c r="C341" s="4">
        <v>39.950000000000003</v>
      </c>
      <c r="H341"/>
      <c r="I341"/>
    </row>
    <row r="342" spans="1:9" x14ac:dyDescent="0.25">
      <c r="A342" t="s">
        <v>1529</v>
      </c>
      <c r="B342" t="s">
        <v>3131</v>
      </c>
      <c r="C342" s="4">
        <v>29.95</v>
      </c>
      <c r="H342"/>
      <c r="I342"/>
    </row>
    <row r="343" spans="1:9" x14ac:dyDescent="0.25">
      <c r="A343" t="s">
        <v>1530</v>
      </c>
      <c r="B343" t="s">
        <v>3158</v>
      </c>
      <c r="C343" s="4">
        <v>39.950000000000003</v>
      </c>
      <c r="H343"/>
      <c r="I343"/>
    </row>
    <row r="344" spans="1:9" x14ac:dyDescent="0.25">
      <c r="A344" t="s">
        <v>1531</v>
      </c>
      <c r="B344" t="s">
        <v>3166</v>
      </c>
      <c r="C344" s="4">
        <v>19.95</v>
      </c>
      <c r="H344"/>
      <c r="I344"/>
    </row>
    <row r="345" spans="1:9" x14ac:dyDescent="0.25">
      <c r="A345" t="s">
        <v>1532</v>
      </c>
      <c r="B345" t="s">
        <v>3209</v>
      </c>
      <c r="C345" s="4">
        <v>19.95</v>
      </c>
      <c r="H345"/>
      <c r="I345"/>
    </row>
    <row r="346" spans="1:9" x14ac:dyDescent="0.25">
      <c r="A346" t="s">
        <v>1533</v>
      </c>
      <c r="B346" t="s">
        <v>3116</v>
      </c>
      <c r="C346" s="4">
        <v>19.95</v>
      </c>
      <c r="H346"/>
      <c r="I346"/>
    </row>
    <row r="347" spans="1:9" x14ac:dyDescent="0.25">
      <c r="A347" t="s">
        <v>1534</v>
      </c>
      <c r="B347" t="s">
        <v>3469</v>
      </c>
      <c r="C347" s="4">
        <v>11.95</v>
      </c>
      <c r="H347"/>
      <c r="I347"/>
    </row>
    <row r="348" spans="1:9" x14ac:dyDescent="0.25">
      <c r="A348" t="s">
        <v>1535</v>
      </c>
      <c r="B348" t="s">
        <v>3114</v>
      </c>
      <c r="C348" s="4">
        <v>19.95</v>
      </c>
      <c r="H348"/>
      <c r="I348"/>
    </row>
    <row r="349" spans="1:9" x14ac:dyDescent="0.25">
      <c r="A349" t="s">
        <v>1536</v>
      </c>
      <c r="B349" t="s">
        <v>3283</v>
      </c>
      <c r="C349" s="4">
        <v>15.95</v>
      </c>
      <c r="H349"/>
      <c r="I349"/>
    </row>
    <row r="350" spans="1:9" x14ac:dyDescent="0.25">
      <c r="A350" t="s">
        <v>1537</v>
      </c>
      <c r="B350" t="s">
        <v>3165</v>
      </c>
      <c r="C350" s="4">
        <v>18.95</v>
      </c>
      <c r="H350"/>
      <c r="I350"/>
    </row>
    <row r="351" spans="1:9" x14ac:dyDescent="0.25">
      <c r="A351" t="s">
        <v>1538</v>
      </c>
      <c r="B351" t="s">
        <v>3167</v>
      </c>
      <c r="C351" s="4">
        <v>9.9499999999999993</v>
      </c>
      <c r="H351"/>
      <c r="I351"/>
    </row>
    <row r="352" spans="1:9" x14ac:dyDescent="0.25">
      <c r="A352" t="s">
        <v>1539</v>
      </c>
      <c r="B352" t="s">
        <v>3141</v>
      </c>
      <c r="C352" s="4">
        <v>18.95</v>
      </c>
      <c r="H352"/>
      <c r="I352"/>
    </row>
    <row r="353" spans="1:9" x14ac:dyDescent="0.25">
      <c r="A353" t="s">
        <v>54</v>
      </c>
      <c r="B353" t="s">
        <v>3142</v>
      </c>
      <c r="C353" s="4">
        <v>99.95</v>
      </c>
      <c r="H353"/>
      <c r="I353"/>
    </row>
    <row r="354" spans="1:9" ht="15.75" x14ac:dyDescent="0.25">
      <c r="A354" s="19" t="s">
        <v>1540</v>
      </c>
      <c r="B354" s="17"/>
      <c r="C354" s="18"/>
    </row>
    <row r="355" spans="1:9" ht="15.75" x14ac:dyDescent="0.25">
      <c r="A355" s="16" t="s">
        <v>9</v>
      </c>
      <c r="B355" s="16" t="s">
        <v>10</v>
      </c>
      <c r="C355" s="50" t="s">
        <v>11</v>
      </c>
    </row>
    <row r="356" spans="1:9" x14ac:dyDescent="0.25">
      <c r="A356" t="s">
        <v>1502</v>
      </c>
      <c r="B356" t="s">
        <v>3471</v>
      </c>
      <c r="C356" s="4">
        <v>39.950000000000003</v>
      </c>
      <c r="H356"/>
      <c r="I356"/>
    </row>
    <row r="357" spans="1:9" x14ac:dyDescent="0.25">
      <c r="A357" t="s">
        <v>1474</v>
      </c>
      <c r="B357" t="s">
        <v>3151</v>
      </c>
      <c r="C357" s="4">
        <v>29.95</v>
      </c>
    </row>
    <row r="358" spans="1:9" x14ac:dyDescent="0.25">
      <c r="A358" t="s">
        <v>1475</v>
      </c>
      <c r="B358" t="s">
        <v>3152</v>
      </c>
      <c r="C358" s="4">
        <v>29.95</v>
      </c>
    </row>
    <row r="359" spans="1:9" x14ac:dyDescent="0.25">
      <c r="A359" t="s">
        <v>1503</v>
      </c>
      <c r="B359" t="s">
        <v>3258</v>
      </c>
      <c r="C359" s="4">
        <v>59.95</v>
      </c>
      <c r="H359"/>
      <c r="I359"/>
    </row>
    <row r="360" spans="1:9" x14ac:dyDescent="0.25">
      <c r="A360" t="s">
        <v>1519</v>
      </c>
      <c r="B360" t="s">
        <v>3154</v>
      </c>
      <c r="C360" s="4">
        <v>169.95</v>
      </c>
      <c r="H360"/>
      <c r="I360"/>
    </row>
    <row r="361" spans="1:9" x14ac:dyDescent="0.25">
      <c r="A361" t="s">
        <v>1541</v>
      </c>
      <c r="B361" t="s">
        <v>3176</v>
      </c>
      <c r="C361" s="4">
        <v>99.95</v>
      </c>
      <c r="H361"/>
      <c r="I361"/>
    </row>
    <row r="362" spans="1:9" x14ac:dyDescent="0.25">
      <c r="A362" t="s">
        <v>1542</v>
      </c>
      <c r="B362" t="s">
        <v>3107</v>
      </c>
      <c r="C362" s="4">
        <v>18.95</v>
      </c>
      <c r="H362"/>
      <c r="I362"/>
    </row>
    <row r="363" spans="1:9" x14ac:dyDescent="0.25">
      <c r="A363" t="s">
        <v>1523</v>
      </c>
      <c r="B363" t="s">
        <v>3427</v>
      </c>
      <c r="C363" s="4">
        <v>13.95</v>
      </c>
      <c r="H363"/>
      <c r="I363"/>
    </row>
    <row r="364" spans="1:9" x14ac:dyDescent="0.25">
      <c r="A364" t="s">
        <v>1524</v>
      </c>
      <c r="B364" t="s">
        <v>3459</v>
      </c>
      <c r="C364" s="4">
        <v>79.95</v>
      </c>
      <c r="H364"/>
      <c r="I364"/>
    </row>
    <row r="365" spans="1:9" x14ac:dyDescent="0.25">
      <c r="A365" t="s">
        <v>1525</v>
      </c>
      <c r="B365" t="s">
        <v>3474</v>
      </c>
      <c r="C365" s="4">
        <v>79.95</v>
      </c>
      <c r="H365"/>
      <c r="I365"/>
    </row>
    <row r="366" spans="1:9" x14ac:dyDescent="0.25">
      <c r="A366" t="s">
        <v>1526</v>
      </c>
      <c r="B366" t="s">
        <v>3172</v>
      </c>
      <c r="C366" s="4">
        <v>69.95</v>
      </c>
      <c r="H366"/>
      <c r="I366"/>
    </row>
    <row r="367" spans="1:9" x14ac:dyDescent="0.25">
      <c r="A367" t="s">
        <v>1527</v>
      </c>
      <c r="B367" t="s">
        <v>3190</v>
      </c>
      <c r="C367" s="4">
        <v>19.95</v>
      </c>
      <c r="H367"/>
      <c r="I367"/>
    </row>
    <row r="368" spans="1:9" x14ac:dyDescent="0.25">
      <c r="A368" t="s">
        <v>1528</v>
      </c>
      <c r="B368" t="s">
        <v>3129</v>
      </c>
      <c r="C368" s="4">
        <v>39.950000000000003</v>
      </c>
      <c r="H368"/>
      <c r="I368"/>
    </row>
    <row r="369" spans="1:9" x14ac:dyDescent="0.25">
      <c r="A369" t="s">
        <v>1530</v>
      </c>
      <c r="B369" t="s">
        <v>3158</v>
      </c>
      <c r="C369" s="4">
        <v>39.950000000000003</v>
      </c>
      <c r="H369"/>
      <c r="I369"/>
    </row>
    <row r="370" spans="1:9" x14ac:dyDescent="0.25">
      <c r="A370" t="s">
        <v>1531</v>
      </c>
      <c r="B370" t="s">
        <v>3166</v>
      </c>
      <c r="C370" s="4">
        <v>19.95</v>
      </c>
      <c r="H370"/>
      <c r="I370"/>
    </row>
    <row r="371" spans="1:9" x14ac:dyDescent="0.25">
      <c r="A371" t="s">
        <v>1532</v>
      </c>
      <c r="B371" t="s">
        <v>3209</v>
      </c>
      <c r="C371" s="4">
        <v>19.95</v>
      </c>
      <c r="H371"/>
      <c r="I371"/>
    </row>
    <row r="372" spans="1:9" x14ac:dyDescent="0.25">
      <c r="A372" t="s">
        <v>1533</v>
      </c>
      <c r="B372" t="s">
        <v>3116</v>
      </c>
      <c r="C372" s="4">
        <v>19.95</v>
      </c>
      <c r="H372"/>
      <c r="I372"/>
    </row>
    <row r="373" spans="1:9" x14ac:dyDescent="0.25">
      <c r="A373" t="s">
        <v>1534</v>
      </c>
      <c r="B373" t="s">
        <v>3469</v>
      </c>
      <c r="C373" s="4">
        <v>11.95</v>
      </c>
      <c r="H373"/>
      <c r="I373"/>
    </row>
    <row r="374" spans="1:9" x14ac:dyDescent="0.25">
      <c r="A374" t="s">
        <v>1535</v>
      </c>
      <c r="B374" t="s">
        <v>3114</v>
      </c>
      <c r="C374" s="4">
        <v>19.95</v>
      </c>
      <c r="H374"/>
      <c r="I374"/>
    </row>
    <row r="375" spans="1:9" x14ac:dyDescent="0.25">
      <c r="A375" t="s">
        <v>1536</v>
      </c>
      <c r="B375" t="s">
        <v>3283</v>
      </c>
      <c r="C375" s="4">
        <v>15.95</v>
      </c>
      <c r="H375"/>
      <c r="I375"/>
    </row>
    <row r="376" spans="1:9" x14ac:dyDescent="0.25">
      <c r="A376" t="s">
        <v>1537</v>
      </c>
      <c r="B376" t="s">
        <v>3165</v>
      </c>
      <c r="C376" s="4">
        <v>18.95</v>
      </c>
      <c r="H376"/>
      <c r="I376"/>
    </row>
    <row r="377" spans="1:9" x14ac:dyDescent="0.25">
      <c r="A377" t="s">
        <v>1538</v>
      </c>
      <c r="B377" t="s">
        <v>3167</v>
      </c>
      <c r="C377" s="4">
        <v>9.9499999999999993</v>
      </c>
      <c r="H377"/>
      <c r="I377"/>
    </row>
    <row r="378" spans="1:9" x14ac:dyDescent="0.25">
      <c r="A378" t="s">
        <v>1539</v>
      </c>
      <c r="B378" t="s">
        <v>3141</v>
      </c>
      <c r="C378" s="4">
        <v>18.95</v>
      </c>
      <c r="H378"/>
      <c r="I378"/>
    </row>
    <row r="379" spans="1:9" x14ac:dyDescent="0.25">
      <c r="A379" t="s">
        <v>54</v>
      </c>
      <c r="B379" t="s">
        <v>3142</v>
      </c>
      <c r="C379" s="4">
        <v>99.95</v>
      </c>
      <c r="H379"/>
      <c r="I379"/>
    </row>
    <row r="380" spans="1:9" ht="15.75" x14ac:dyDescent="0.25">
      <c r="A380" s="19" t="s">
        <v>1543</v>
      </c>
      <c r="B380" s="56" t="s">
        <v>1471</v>
      </c>
      <c r="C380" s="18"/>
    </row>
    <row r="381" spans="1:9" ht="15.75" x14ac:dyDescent="0.25">
      <c r="A381" s="16" t="s">
        <v>9</v>
      </c>
      <c r="B381" s="16" t="s">
        <v>10</v>
      </c>
      <c r="C381" s="50" t="s">
        <v>11</v>
      </c>
    </row>
    <row r="382" spans="1:9" x14ac:dyDescent="0.25">
      <c r="A382" t="s">
        <v>1502</v>
      </c>
      <c r="B382" t="s">
        <v>3471</v>
      </c>
      <c r="C382" s="4">
        <v>39.950000000000003</v>
      </c>
      <c r="H382"/>
      <c r="I382"/>
    </row>
    <row r="383" spans="1:9" x14ac:dyDescent="0.25">
      <c r="A383" t="s">
        <v>1474</v>
      </c>
      <c r="B383" t="s">
        <v>3151</v>
      </c>
      <c r="C383" s="4">
        <v>29.95</v>
      </c>
    </row>
    <row r="384" spans="1:9" x14ac:dyDescent="0.25">
      <c r="A384" t="s">
        <v>1475</v>
      </c>
      <c r="B384" t="s">
        <v>3152</v>
      </c>
      <c r="C384" s="4">
        <v>29.95</v>
      </c>
    </row>
    <row r="385" spans="1:9" x14ac:dyDescent="0.25">
      <c r="A385" t="s">
        <v>1544</v>
      </c>
      <c r="B385" t="s">
        <v>3258</v>
      </c>
      <c r="C385" s="4">
        <v>69.95</v>
      </c>
      <c r="H385"/>
      <c r="I385"/>
    </row>
    <row r="386" spans="1:9" x14ac:dyDescent="0.25">
      <c r="A386" t="s">
        <v>1545</v>
      </c>
      <c r="B386" t="s">
        <v>3475</v>
      </c>
      <c r="C386" s="4">
        <v>9.9499999999999993</v>
      </c>
      <c r="H386"/>
      <c r="I386"/>
    </row>
    <row r="387" spans="1:9" x14ac:dyDescent="0.25">
      <c r="A387" t="s">
        <v>2909</v>
      </c>
      <c r="B387" t="s">
        <v>3476</v>
      </c>
      <c r="C387" s="4">
        <v>209.95</v>
      </c>
      <c r="H387"/>
      <c r="I387"/>
    </row>
    <row r="388" spans="1:9" x14ac:dyDescent="0.25">
      <c r="A388" t="s">
        <v>2910</v>
      </c>
      <c r="B388" t="s">
        <v>3477</v>
      </c>
      <c r="C388" s="4">
        <v>209.95</v>
      </c>
      <c r="H388"/>
      <c r="I388"/>
    </row>
    <row r="389" spans="1:9" x14ac:dyDescent="0.25">
      <c r="A389" t="s">
        <v>2911</v>
      </c>
      <c r="B389" t="s">
        <v>3478</v>
      </c>
      <c r="C389" s="4">
        <v>209.95</v>
      </c>
      <c r="H389"/>
      <c r="I389"/>
    </row>
    <row r="390" spans="1:9" x14ac:dyDescent="0.25">
      <c r="A390" t="s">
        <v>2912</v>
      </c>
      <c r="B390" t="s">
        <v>3479</v>
      </c>
      <c r="C390" s="4">
        <v>209.95</v>
      </c>
      <c r="H390"/>
      <c r="I390"/>
    </row>
    <row r="391" spans="1:9" x14ac:dyDescent="0.25">
      <c r="A391" t="s">
        <v>2913</v>
      </c>
      <c r="B391" t="s">
        <v>3480</v>
      </c>
      <c r="C391" s="4">
        <v>209.95</v>
      </c>
      <c r="H391"/>
      <c r="I391"/>
    </row>
    <row r="392" spans="1:9" x14ac:dyDescent="0.25">
      <c r="A392" t="s">
        <v>1546</v>
      </c>
      <c r="B392" t="s">
        <v>3122</v>
      </c>
      <c r="C392" s="4">
        <v>49.95</v>
      </c>
      <c r="H392"/>
      <c r="I392"/>
    </row>
    <row r="393" spans="1:9" x14ac:dyDescent="0.25">
      <c r="A393" t="s">
        <v>1547</v>
      </c>
      <c r="B393" t="s">
        <v>3107</v>
      </c>
      <c r="C393" s="4">
        <v>19.95</v>
      </c>
      <c r="H393"/>
      <c r="I393"/>
    </row>
    <row r="394" spans="1:9" x14ac:dyDescent="0.25">
      <c r="A394" t="s">
        <v>1548</v>
      </c>
      <c r="B394" t="s">
        <v>3427</v>
      </c>
      <c r="C394" s="4">
        <v>15.95</v>
      </c>
      <c r="H394"/>
      <c r="I394"/>
    </row>
    <row r="395" spans="1:9" x14ac:dyDescent="0.25">
      <c r="A395" t="s">
        <v>1549</v>
      </c>
      <c r="B395" t="s">
        <v>3186</v>
      </c>
      <c r="C395" s="4">
        <v>79.95</v>
      </c>
      <c r="H395"/>
      <c r="I395"/>
    </row>
    <row r="396" spans="1:9" x14ac:dyDescent="0.25">
      <c r="A396" t="s">
        <v>1550</v>
      </c>
      <c r="B396" t="s">
        <v>3481</v>
      </c>
      <c r="C396" s="4">
        <v>69.95</v>
      </c>
      <c r="H396"/>
      <c r="I396"/>
    </row>
    <row r="397" spans="1:9" x14ac:dyDescent="0.25">
      <c r="A397" t="s">
        <v>1551</v>
      </c>
      <c r="B397" t="s">
        <v>3190</v>
      </c>
      <c r="C397" s="4">
        <v>19.95</v>
      </c>
      <c r="H397"/>
      <c r="I397"/>
    </row>
    <row r="398" spans="1:9" x14ac:dyDescent="0.25">
      <c r="A398" t="s">
        <v>1552</v>
      </c>
      <c r="B398" t="s">
        <v>3127</v>
      </c>
      <c r="C398" s="4">
        <v>9.9499999999999993</v>
      </c>
      <c r="H398"/>
      <c r="I398"/>
    </row>
    <row r="399" spans="1:9" x14ac:dyDescent="0.25">
      <c r="A399" t="s">
        <v>1553</v>
      </c>
      <c r="B399" t="s">
        <v>3129</v>
      </c>
      <c r="C399" s="4">
        <v>39.950000000000003</v>
      </c>
      <c r="H399"/>
      <c r="I399"/>
    </row>
    <row r="400" spans="1:9" x14ac:dyDescent="0.25">
      <c r="A400" t="s">
        <v>1554</v>
      </c>
      <c r="B400" t="s">
        <v>3131</v>
      </c>
      <c r="C400" s="4">
        <v>21.95</v>
      </c>
      <c r="H400"/>
      <c r="I400"/>
    </row>
    <row r="401" spans="1:9" x14ac:dyDescent="0.25">
      <c r="A401" t="s">
        <v>1555</v>
      </c>
      <c r="B401" t="s">
        <v>3158</v>
      </c>
      <c r="C401" s="4">
        <v>39.950000000000003</v>
      </c>
      <c r="H401"/>
      <c r="I401"/>
    </row>
    <row r="402" spans="1:9" x14ac:dyDescent="0.25">
      <c r="A402" t="s">
        <v>1556</v>
      </c>
      <c r="B402" t="s">
        <v>3254</v>
      </c>
      <c r="C402" s="4">
        <v>19.95</v>
      </c>
      <c r="H402"/>
      <c r="I402"/>
    </row>
    <row r="403" spans="1:9" x14ac:dyDescent="0.25">
      <c r="A403" t="s">
        <v>1557</v>
      </c>
      <c r="B403" t="s">
        <v>3482</v>
      </c>
      <c r="C403" s="4">
        <v>25.95</v>
      </c>
      <c r="H403"/>
      <c r="I403"/>
    </row>
    <row r="404" spans="1:9" x14ac:dyDescent="0.25">
      <c r="A404" s="43" t="s">
        <v>2906</v>
      </c>
      <c r="B404" t="s">
        <v>3483</v>
      </c>
      <c r="C404" s="4">
        <v>19.95</v>
      </c>
      <c r="H404"/>
      <c r="I404"/>
    </row>
    <row r="405" spans="1:9" x14ac:dyDescent="0.25">
      <c r="A405" t="s">
        <v>2905</v>
      </c>
      <c r="B405" t="s">
        <v>3484</v>
      </c>
      <c r="C405" s="4">
        <v>19.95</v>
      </c>
      <c r="H405"/>
      <c r="I405"/>
    </row>
    <row r="406" spans="1:9" x14ac:dyDescent="0.25">
      <c r="A406" t="s">
        <v>2907</v>
      </c>
      <c r="B406" t="s">
        <v>3485</v>
      </c>
      <c r="C406" s="4">
        <v>19.95</v>
      </c>
      <c r="H406"/>
      <c r="I406"/>
    </row>
    <row r="407" spans="1:9" x14ac:dyDescent="0.25">
      <c r="A407" t="s">
        <v>2908</v>
      </c>
      <c r="B407" t="s">
        <v>3486</v>
      </c>
      <c r="C407" s="4">
        <v>19.95</v>
      </c>
      <c r="H407"/>
      <c r="I407"/>
    </row>
    <row r="408" spans="1:9" x14ac:dyDescent="0.25">
      <c r="A408" t="s">
        <v>1578</v>
      </c>
      <c r="B408" t="s">
        <v>3170</v>
      </c>
      <c r="C408" s="4">
        <v>9.9499999999999993</v>
      </c>
      <c r="H408"/>
      <c r="I408"/>
    </row>
    <row r="409" spans="1:9" x14ac:dyDescent="0.25">
      <c r="A409" t="s">
        <v>1558</v>
      </c>
      <c r="B409" t="s">
        <v>3469</v>
      </c>
      <c r="C409" s="4">
        <v>9.9499999999999993</v>
      </c>
      <c r="H409"/>
      <c r="I409"/>
    </row>
    <row r="410" spans="1:9" x14ac:dyDescent="0.25">
      <c r="A410" t="s">
        <v>2920</v>
      </c>
      <c r="B410" t="s">
        <v>3180</v>
      </c>
      <c r="C410" s="4">
        <v>9.9499999999999993</v>
      </c>
      <c r="H410"/>
      <c r="I410"/>
    </row>
    <row r="411" spans="1:9" x14ac:dyDescent="0.25">
      <c r="A411" t="s">
        <v>1510</v>
      </c>
      <c r="B411" t="s">
        <v>3114</v>
      </c>
      <c r="C411" s="4">
        <v>19.95</v>
      </c>
      <c r="H411"/>
      <c r="I411"/>
    </row>
    <row r="412" spans="1:9" x14ac:dyDescent="0.25">
      <c r="A412" t="s">
        <v>1559</v>
      </c>
      <c r="B412" t="s">
        <v>3283</v>
      </c>
      <c r="C412" s="4">
        <v>15.95</v>
      </c>
      <c r="H412"/>
      <c r="I412"/>
    </row>
    <row r="413" spans="1:9" x14ac:dyDescent="0.25">
      <c r="A413" t="s">
        <v>1560</v>
      </c>
      <c r="B413" t="s">
        <v>3165</v>
      </c>
      <c r="C413" s="4">
        <v>9.9499999999999993</v>
      </c>
      <c r="H413"/>
      <c r="I413"/>
    </row>
    <row r="414" spans="1:9" x14ac:dyDescent="0.25">
      <c r="A414" t="s">
        <v>1538</v>
      </c>
      <c r="B414" t="s">
        <v>3167</v>
      </c>
      <c r="C414" s="4">
        <v>9.9499999999999993</v>
      </c>
      <c r="H414"/>
      <c r="I414"/>
    </row>
    <row r="415" spans="1:9" x14ac:dyDescent="0.25">
      <c r="A415" t="s">
        <v>1575</v>
      </c>
      <c r="B415" t="s">
        <v>3487</v>
      </c>
      <c r="C415" s="4">
        <v>9.9499999999999993</v>
      </c>
      <c r="H415"/>
      <c r="I415"/>
    </row>
    <row r="416" spans="1:9" x14ac:dyDescent="0.25">
      <c r="A416" t="s">
        <v>1561</v>
      </c>
      <c r="B416" t="s">
        <v>3141</v>
      </c>
      <c r="C416" s="4">
        <v>15.95</v>
      </c>
      <c r="H416"/>
      <c r="I416"/>
    </row>
    <row r="417" spans="1:9" x14ac:dyDescent="0.25">
      <c r="A417" t="s">
        <v>54</v>
      </c>
      <c r="B417" t="s">
        <v>3142</v>
      </c>
      <c r="C417" s="4">
        <v>99.95</v>
      </c>
      <c r="H417"/>
      <c r="I417"/>
    </row>
    <row r="418" spans="1:9" ht="15.75" x14ac:dyDescent="0.25">
      <c r="A418" s="19" t="s">
        <v>1562</v>
      </c>
      <c r="B418" s="57" t="s">
        <v>1471</v>
      </c>
      <c r="C418" s="18"/>
    </row>
    <row r="419" spans="1:9" ht="15.75" x14ac:dyDescent="0.25">
      <c r="A419" s="16" t="s">
        <v>9</v>
      </c>
      <c r="B419" s="16" t="s">
        <v>10</v>
      </c>
      <c r="C419" s="50" t="s">
        <v>11</v>
      </c>
    </row>
    <row r="420" spans="1:9" x14ac:dyDescent="0.25">
      <c r="A420" t="s">
        <v>1502</v>
      </c>
      <c r="B420" t="s">
        <v>3471</v>
      </c>
      <c r="C420" s="4">
        <v>39.950000000000003</v>
      </c>
      <c r="H420"/>
      <c r="I420"/>
    </row>
    <row r="421" spans="1:9" x14ac:dyDescent="0.25">
      <c r="A421" t="s">
        <v>1474</v>
      </c>
      <c r="B421" t="s">
        <v>3151</v>
      </c>
      <c r="C421" s="4">
        <v>29.95</v>
      </c>
      <c r="H421"/>
      <c r="I421"/>
    </row>
    <row r="422" spans="1:9" x14ac:dyDescent="0.25">
      <c r="A422" t="s">
        <v>1475</v>
      </c>
      <c r="B422" t="s">
        <v>3152</v>
      </c>
      <c r="C422" s="4">
        <v>29.95</v>
      </c>
    </row>
    <row r="423" spans="1:9" x14ac:dyDescent="0.25">
      <c r="A423" t="s">
        <v>1544</v>
      </c>
      <c r="B423" t="s">
        <v>3258</v>
      </c>
      <c r="C423" s="4">
        <v>69.95</v>
      </c>
      <c r="H423"/>
      <c r="I423"/>
    </row>
    <row r="424" spans="1:9" x14ac:dyDescent="0.25">
      <c r="A424" t="s">
        <v>1545</v>
      </c>
      <c r="B424" t="s">
        <v>3475</v>
      </c>
      <c r="C424" s="4">
        <v>9.9499999999999993</v>
      </c>
      <c r="H424"/>
      <c r="I424"/>
    </row>
    <row r="425" spans="1:9" x14ac:dyDescent="0.25">
      <c r="A425" t="s">
        <v>2909</v>
      </c>
      <c r="B425" t="s">
        <v>3476</v>
      </c>
      <c r="C425" s="4">
        <v>209.95</v>
      </c>
      <c r="H425"/>
      <c r="I425"/>
    </row>
    <row r="426" spans="1:9" x14ac:dyDescent="0.25">
      <c r="A426" t="s">
        <v>2910</v>
      </c>
      <c r="B426" t="s">
        <v>3477</v>
      </c>
      <c r="C426" s="4">
        <v>209.95</v>
      </c>
      <c r="H426"/>
      <c r="I426"/>
    </row>
    <row r="427" spans="1:9" x14ac:dyDescent="0.25">
      <c r="A427" t="s">
        <v>2911</v>
      </c>
      <c r="B427" t="s">
        <v>3478</v>
      </c>
      <c r="C427" s="4">
        <v>209.95</v>
      </c>
      <c r="H427"/>
      <c r="I427"/>
    </row>
    <row r="428" spans="1:9" x14ac:dyDescent="0.25">
      <c r="A428" t="s">
        <v>2912</v>
      </c>
      <c r="B428" t="s">
        <v>3479</v>
      </c>
      <c r="C428" s="4">
        <v>209.95</v>
      </c>
      <c r="H428"/>
      <c r="I428"/>
    </row>
    <row r="429" spans="1:9" x14ac:dyDescent="0.25">
      <c r="A429" t="s">
        <v>2913</v>
      </c>
      <c r="B429" t="s">
        <v>3480</v>
      </c>
      <c r="C429" s="4">
        <v>209.95</v>
      </c>
      <c r="H429"/>
      <c r="I429"/>
    </row>
    <row r="430" spans="1:9" x14ac:dyDescent="0.25">
      <c r="A430" s="8" t="s">
        <v>1563</v>
      </c>
      <c r="B430" t="s">
        <v>3176</v>
      </c>
      <c r="C430" s="4">
        <v>99.95</v>
      </c>
      <c r="H430"/>
      <c r="I430"/>
    </row>
    <row r="431" spans="1:9" x14ac:dyDescent="0.25">
      <c r="A431" s="8" t="s">
        <v>1564</v>
      </c>
      <c r="B431" t="s">
        <v>3107</v>
      </c>
      <c r="C431" s="4">
        <v>19.95</v>
      </c>
      <c r="H431"/>
      <c r="I431"/>
    </row>
    <row r="432" spans="1:9" x14ac:dyDescent="0.25">
      <c r="A432" t="s">
        <v>1548</v>
      </c>
      <c r="B432" t="s">
        <v>3427</v>
      </c>
      <c r="C432" s="4">
        <v>15.95</v>
      </c>
      <c r="H432"/>
      <c r="I432"/>
    </row>
    <row r="433" spans="1:9" x14ac:dyDescent="0.25">
      <c r="A433" t="s">
        <v>1549</v>
      </c>
      <c r="B433" t="s">
        <v>3186</v>
      </c>
      <c r="C433" s="4">
        <v>79.95</v>
      </c>
      <c r="H433"/>
      <c r="I433"/>
    </row>
    <row r="434" spans="1:9" x14ac:dyDescent="0.25">
      <c r="A434" t="s">
        <v>1550</v>
      </c>
      <c r="B434" t="s">
        <v>3481</v>
      </c>
      <c r="C434" s="4">
        <v>69.95</v>
      </c>
      <c r="H434"/>
      <c r="I434"/>
    </row>
    <row r="435" spans="1:9" x14ac:dyDescent="0.25">
      <c r="A435" t="s">
        <v>1551</v>
      </c>
      <c r="B435" t="s">
        <v>3190</v>
      </c>
      <c r="C435" s="4">
        <v>19.95</v>
      </c>
    </row>
    <row r="436" spans="1:9" x14ac:dyDescent="0.25">
      <c r="A436" t="s">
        <v>1552</v>
      </c>
      <c r="B436" t="s">
        <v>3127</v>
      </c>
      <c r="C436" s="4">
        <v>9.9499999999999993</v>
      </c>
      <c r="H436"/>
      <c r="I436"/>
    </row>
    <row r="437" spans="1:9" x14ac:dyDescent="0.25">
      <c r="A437" t="s">
        <v>1553</v>
      </c>
      <c r="B437" t="s">
        <v>3129</v>
      </c>
      <c r="C437" s="4">
        <v>39.950000000000003</v>
      </c>
      <c r="H437"/>
      <c r="I437"/>
    </row>
    <row r="438" spans="1:9" x14ac:dyDescent="0.25">
      <c r="A438" t="s">
        <v>1554</v>
      </c>
      <c r="B438" t="s">
        <v>3131</v>
      </c>
      <c r="C438" s="4">
        <v>21.95</v>
      </c>
      <c r="H438"/>
      <c r="I438"/>
    </row>
    <row r="439" spans="1:9" x14ac:dyDescent="0.25">
      <c r="A439" t="s">
        <v>1556</v>
      </c>
      <c r="B439" t="s">
        <v>3254</v>
      </c>
      <c r="C439" s="4">
        <v>19.95</v>
      </c>
      <c r="H439"/>
      <c r="I439"/>
    </row>
    <row r="440" spans="1:9" x14ac:dyDescent="0.25">
      <c r="A440" t="s">
        <v>1557</v>
      </c>
      <c r="B440" t="s">
        <v>3482</v>
      </c>
      <c r="C440" s="4">
        <v>25.95</v>
      </c>
      <c r="H440"/>
      <c r="I440"/>
    </row>
    <row r="441" spans="1:9" x14ac:dyDescent="0.25">
      <c r="A441" t="s">
        <v>2906</v>
      </c>
      <c r="B441" t="s">
        <v>3483</v>
      </c>
      <c r="C441" s="4">
        <v>19.95</v>
      </c>
      <c r="H441"/>
      <c r="I441"/>
    </row>
    <row r="442" spans="1:9" x14ac:dyDescent="0.25">
      <c r="A442" s="43" t="s">
        <v>2905</v>
      </c>
      <c r="B442" t="s">
        <v>3484</v>
      </c>
      <c r="C442" s="4">
        <v>19.95</v>
      </c>
      <c r="H442"/>
      <c r="I442"/>
    </row>
    <row r="443" spans="1:9" x14ac:dyDescent="0.25">
      <c r="A443" t="s">
        <v>2907</v>
      </c>
      <c r="B443" t="s">
        <v>3485</v>
      </c>
      <c r="C443" s="4">
        <v>19.95</v>
      </c>
      <c r="H443"/>
      <c r="I443"/>
    </row>
    <row r="444" spans="1:9" x14ac:dyDescent="0.25">
      <c r="A444" t="s">
        <v>2908</v>
      </c>
      <c r="B444" t="s">
        <v>3486</v>
      </c>
      <c r="C444" s="4">
        <v>19.95</v>
      </c>
      <c r="H444"/>
      <c r="I444"/>
    </row>
    <row r="445" spans="1:9" x14ac:dyDescent="0.25">
      <c r="A445" t="s">
        <v>1578</v>
      </c>
      <c r="B445" t="s">
        <v>3170</v>
      </c>
      <c r="C445" s="4">
        <v>9.9499999999999993</v>
      </c>
      <c r="H445"/>
      <c r="I445"/>
    </row>
    <row r="446" spans="1:9" x14ac:dyDescent="0.25">
      <c r="A446" t="s">
        <v>1558</v>
      </c>
      <c r="B446" t="s">
        <v>3469</v>
      </c>
      <c r="C446" s="4">
        <v>9.9499999999999993</v>
      </c>
      <c r="H446"/>
      <c r="I446"/>
    </row>
    <row r="447" spans="1:9" x14ac:dyDescent="0.25">
      <c r="A447" t="s">
        <v>2920</v>
      </c>
      <c r="B447" t="s">
        <v>3180</v>
      </c>
      <c r="C447" s="4">
        <v>9.9499999999999993</v>
      </c>
      <c r="H447"/>
      <c r="I447"/>
    </row>
    <row r="448" spans="1:9" x14ac:dyDescent="0.25">
      <c r="A448" t="s">
        <v>1510</v>
      </c>
      <c r="B448" t="s">
        <v>3114</v>
      </c>
      <c r="C448" s="4">
        <v>19.95</v>
      </c>
      <c r="H448"/>
      <c r="I448"/>
    </row>
    <row r="449" spans="1:9" x14ac:dyDescent="0.25">
      <c r="A449" t="s">
        <v>1559</v>
      </c>
      <c r="B449" t="s">
        <v>3283</v>
      </c>
      <c r="C449" s="4">
        <v>15.95</v>
      </c>
      <c r="H449"/>
      <c r="I449"/>
    </row>
    <row r="450" spans="1:9" x14ac:dyDescent="0.25">
      <c r="A450" t="s">
        <v>1560</v>
      </c>
      <c r="B450" t="s">
        <v>3165</v>
      </c>
      <c r="C450" s="4">
        <v>9.9499999999999993</v>
      </c>
      <c r="H450"/>
      <c r="I450"/>
    </row>
    <row r="451" spans="1:9" x14ac:dyDescent="0.25">
      <c r="A451" t="s">
        <v>1538</v>
      </c>
      <c r="B451" t="s">
        <v>3167</v>
      </c>
      <c r="C451" s="4">
        <v>9.9499999999999993</v>
      </c>
      <c r="H451"/>
      <c r="I451"/>
    </row>
    <row r="452" spans="1:9" x14ac:dyDescent="0.25">
      <c r="A452" t="s">
        <v>1575</v>
      </c>
      <c r="B452" t="s">
        <v>3487</v>
      </c>
      <c r="C452" s="4">
        <v>9.9499999999999993</v>
      </c>
      <c r="H452"/>
      <c r="I452"/>
    </row>
    <row r="453" spans="1:9" x14ac:dyDescent="0.25">
      <c r="A453" t="s">
        <v>1561</v>
      </c>
      <c r="B453" t="s">
        <v>3141</v>
      </c>
      <c r="C453" s="4">
        <v>15.95</v>
      </c>
      <c r="H453"/>
      <c r="I453"/>
    </row>
    <row r="454" spans="1:9" x14ac:dyDescent="0.25">
      <c r="A454" t="s">
        <v>54</v>
      </c>
      <c r="B454" t="s">
        <v>3142</v>
      </c>
      <c r="C454" s="4">
        <v>99.95</v>
      </c>
      <c r="H454"/>
      <c r="I454"/>
    </row>
    <row r="455" spans="1:9" ht="15.75" x14ac:dyDescent="0.25">
      <c r="A455" s="19" t="s">
        <v>1565</v>
      </c>
      <c r="B455" s="57" t="s">
        <v>1501</v>
      </c>
      <c r="C455" s="18"/>
    </row>
    <row r="456" spans="1:9" ht="15.75" x14ac:dyDescent="0.25">
      <c r="A456" s="16" t="s">
        <v>9</v>
      </c>
      <c r="B456" s="16" t="s">
        <v>10</v>
      </c>
      <c r="C456" s="50" t="s">
        <v>11</v>
      </c>
    </row>
    <row r="457" spans="1:9" x14ac:dyDescent="0.25">
      <c r="A457" t="s">
        <v>1566</v>
      </c>
      <c r="B457" t="s">
        <v>3488</v>
      </c>
      <c r="C457" s="4">
        <v>39.950000000000003</v>
      </c>
      <c r="H457"/>
      <c r="I457"/>
    </row>
    <row r="458" spans="1:9" x14ac:dyDescent="0.25">
      <c r="A458" t="s">
        <v>1474</v>
      </c>
      <c r="B458" t="s">
        <v>3151</v>
      </c>
      <c r="C458" s="4">
        <v>29.95</v>
      </c>
      <c r="H458"/>
      <c r="I458"/>
    </row>
    <row r="459" spans="1:9" x14ac:dyDescent="0.25">
      <c r="A459" t="s">
        <v>1475</v>
      </c>
      <c r="B459" t="s">
        <v>3152</v>
      </c>
      <c r="C459" s="4">
        <v>29.95</v>
      </c>
      <c r="H459"/>
      <c r="I459"/>
    </row>
    <row r="460" spans="1:9" x14ac:dyDescent="0.25">
      <c r="A460" t="s">
        <v>1544</v>
      </c>
      <c r="B460" t="s">
        <v>3258</v>
      </c>
      <c r="C460" s="4">
        <v>69.95</v>
      </c>
      <c r="H460"/>
      <c r="I460"/>
    </row>
    <row r="461" spans="1:9" x14ac:dyDescent="0.25">
      <c r="A461" t="s">
        <v>1545</v>
      </c>
      <c r="B461" t="s">
        <v>3475</v>
      </c>
      <c r="C461" s="4">
        <v>9.9499999999999993</v>
      </c>
      <c r="H461"/>
      <c r="I461"/>
    </row>
    <row r="462" spans="1:9" x14ac:dyDescent="0.25">
      <c r="A462" t="s">
        <v>1567</v>
      </c>
      <c r="B462" t="s">
        <v>3395</v>
      </c>
      <c r="C462" s="4">
        <v>199.95</v>
      </c>
      <c r="H462"/>
      <c r="I462"/>
    </row>
    <row r="463" spans="1:9" x14ac:dyDescent="0.25">
      <c r="A463" t="s">
        <v>1568</v>
      </c>
      <c r="B463" t="s">
        <v>3122</v>
      </c>
      <c r="C463" s="4">
        <v>49.95</v>
      </c>
      <c r="H463"/>
      <c r="I463"/>
    </row>
    <row r="464" spans="1:9" x14ac:dyDescent="0.25">
      <c r="A464" t="s">
        <v>1547</v>
      </c>
      <c r="B464" t="s">
        <v>3107</v>
      </c>
      <c r="C464" s="4">
        <v>19.95</v>
      </c>
      <c r="H464"/>
      <c r="I464"/>
    </row>
    <row r="465" spans="1:9" x14ac:dyDescent="0.25">
      <c r="A465" t="s">
        <v>1548</v>
      </c>
      <c r="B465" t="s">
        <v>3427</v>
      </c>
      <c r="C465" s="4">
        <v>15.95</v>
      </c>
      <c r="H465"/>
      <c r="I465"/>
    </row>
    <row r="466" spans="1:9" x14ac:dyDescent="0.25">
      <c r="A466" t="s">
        <v>1569</v>
      </c>
      <c r="B466" t="s">
        <v>3489</v>
      </c>
      <c r="C466" s="4">
        <v>69.95</v>
      </c>
      <c r="H466"/>
      <c r="I466"/>
    </row>
    <row r="467" spans="1:9" x14ac:dyDescent="0.25">
      <c r="A467" t="s">
        <v>1570</v>
      </c>
      <c r="B467" t="s">
        <v>3172</v>
      </c>
      <c r="C467" s="4">
        <v>59.95</v>
      </c>
      <c r="H467"/>
      <c r="I467"/>
    </row>
    <row r="468" spans="1:9" x14ac:dyDescent="0.25">
      <c r="A468" t="s">
        <v>1551</v>
      </c>
      <c r="B468" t="s">
        <v>3190</v>
      </c>
      <c r="C468" s="4">
        <v>19.95</v>
      </c>
      <c r="H468"/>
      <c r="I468"/>
    </row>
    <row r="469" spans="1:9" x14ac:dyDescent="0.25">
      <c r="A469" t="s">
        <v>1571</v>
      </c>
      <c r="B469" t="s">
        <v>3221</v>
      </c>
      <c r="C469" s="4">
        <v>9.9499999999999993</v>
      </c>
      <c r="H469"/>
      <c r="I469"/>
    </row>
    <row r="470" spans="1:9" x14ac:dyDescent="0.25">
      <c r="A470" t="s">
        <v>1572</v>
      </c>
      <c r="B470" t="s">
        <v>3127</v>
      </c>
      <c r="C470" s="4">
        <v>9.9499999999999993</v>
      </c>
      <c r="H470"/>
      <c r="I470"/>
    </row>
    <row r="471" spans="1:9" x14ac:dyDescent="0.25">
      <c r="A471" t="s">
        <v>1553</v>
      </c>
      <c r="B471" t="s">
        <v>3129</v>
      </c>
      <c r="C471" s="4">
        <v>39.950000000000003</v>
      </c>
      <c r="H471"/>
      <c r="I471"/>
    </row>
    <row r="472" spans="1:9" x14ac:dyDescent="0.25">
      <c r="A472" t="s">
        <v>1554</v>
      </c>
      <c r="B472" t="s">
        <v>3131</v>
      </c>
      <c r="C472" s="4">
        <v>21.95</v>
      </c>
      <c r="H472"/>
      <c r="I472"/>
    </row>
    <row r="473" spans="1:9" x14ac:dyDescent="0.25">
      <c r="A473" t="s">
        <v>1573</v>
      </c>
      <c r="B473" t="s">
        <v>3158</v>
      </c>
      <c r="C473" s="4">
        <v>39.950000000000003</v>
      </c>
      <c r="H473"/>
      <c r="I473"/>
    </row>
    <row r="474" spans="1:9" x14ac:dyDescent="0.25">
      <c r="A474" t="s">
        <v>1556</v>
      </c>
      <c r="B474" t="s">
        <v>3254</v>
      </c>
      <c r="C474" s="4">
        <v>19.95</v>
      </c>
      <c r="H474"/>
      <c r="I474"/>
    </row>
    <row r="475" spans="1:9" x14ac:dyDescent="0.25">
      <c r="A475" t="s">
        <v>1557</v>
      </c>
      <c r="B475" t="s">
        <v>3482</v>
      </c>
      <c r="C475" s="4">
        <v>25.95</v>
      </c>
      <c r="H475"/>
      <c r="I475"/>
    </row>
    <row r="476" spans="1:9" x14ac:dyDescent="0.25">
      <c r="A476" t="s">
        <v>1510</v>
      </c>
      <c r="B476" t="s">
        <v>3114</v>
      </c>
      <c r="C476" s="4">
        <v>19.95</v>
      </c>
      <c r="H476"/>
      <c r="I476"/>
    </row>
    <row r="477" spans="1:9" x14ac:dyDescent="0.25">
      <c r="A477" t="s">
        <v>1574</v>
      </c>
      <c r="B477" t="s">
        <v>3283</v>
      </c>
      <c r="C477" s="4">
        <v>15.95</v>
      </c>
      <c r="H477"/>
      <c r="I477"/>
    </row>
    <row r="478" spans="1:9" x14ac:dyDescent="0.25">
      <c r="A478" t="s">
        <v>1560</v>
      </c>
      <c r="B478" t="s">
        <v>3165</v>
      </c>
      <c r="C478" s="4">
        <v>9.9499999999999993</v>
      </c>
      <c r="H478"/>
      <c r="I478"/>
    </row>
    <row r="479" spans="1:9" x14ac:dyDescent="0.25">
      <c r="A479" t="s">
        <v>1514</v>
      </c>
      <c r="B479" t="s">
        <v>3167</v>
      </c>
      <c r="C479" s="4">
        <v>15.95</v>
      </c>
      <c r="H479"/>
      <c r="I479"/>
    </row>
    <row r="480" spans="1:9" x14ac:dyDescent="0.25">
      <c r="A480" t="s">
        <v>1575</v>
      </c>
      <c r="B480" t="s">
        <v>3487</v>
      </c>
      <c r="C480" s="4">
        <v>9.9499999999999993</v>
      </c>
      <c r="H480"/>
      <c r="I480"/>
    </row>
    <row r="481" spans="1:9" x14ac:dyDescent="0.25">
      <c r="A481" t="s">
        <v>1576</v>
      </c>
      <c r="B481" t="s">
        <v>3490</v>
      </c>
      <c r="C481" s="4">
        <v>19.95</v>
      </c>
      <c r="H481"/>
      <c r="I481"/>
    </row>
    <row r="482" spans="1:9" x14ac:dyDescent="0.25">
      <c r="A482" t="s">
        <v>1577</v>
      </c>
      <c r="B482" t="s">
        <v>3116</v>
      </c>
      <c r="C482" s="4">
        <v>29.95</v>
      </c>
      <c r="H482"/>
      <c r="I482"/>
    </row>
    <row r="483" spans="1:9" x14ac:dyDescent="0.25">
      <c r="A483" t="s">
        <v>1578</v>
      </c>
      <c r="B483" t="s">
        <v>3170</v>
      </c>
      <c r="C483" s="4">
        <v>9.9499999999999993</v>
      </c>
      <c r="H483"/>
      <c r="I483"/>
    </row>
    <row r="484" spans="1:9" x14ac:dyDescent="0.25">
      <c r="A484" t="s">
        <v>1579</v>
      </c>
      <c r="B484" t="s">
        <v>3469</v>
      </c>
      <c r="C484" s="4">
        <v>9.9499999999999993</v>
      </c>
      <c r="H484"/>
      <c r="I484"/>
    </row>
    <row r="485" spans="1:9" x14ac:dyDescent="0.25">
      <c r="A485" t="s">
        <v>1580</v>
      </c>
      <c r="B485" t="s">
        <v>3208</v>
      </c>
      <c r="C485" s="4">
        <v>19.95</v>
      </c>
      <c r="H485"/>
      <c r="I485"/>
    </row>
    <row r="486" spans="1:9" x14ac:dyDescent="0.25">
      <c r="A486" t="s">
        <v>1581</v>
      </c>
      <c r="B486" t="s">
        <v>3141</v>
      </c>
      <c r="C486" s="4">
        <v>15.95</v>
      </c>
      <c r="H486"/>
      <c r="I486"/>
    </row>
    <row r="487" spans="1:9" x14ac:dyDescent="0.25">
      <c r="A487" t="s">
        <v>54</v>
      </c>
      <c r="B487" t="s">
        <v>3142</v>
      </c>
      <c r="C487" s="4">
        <v>99.95</v>
      </c>
      <c r="H487"/>
      <c r="I487"/>
    </row>
    <row r="488" spans="1:9" ht="15.75" x14ac:dyDescent="0.25">
      <c r="A488" s="19" t="s">
        <v>1582</v>
      </c>
      <c r="B488" s="57" t="s">
        <v>1501</v>
      </c>
      <c r="C488" s="18"/>
    </row>
    <row r="489" spans="1:9" ht="15.75" x14ac:dyDescent="0.25">
      <c r="A489" s="16" t="s">
        <v>9</v>
      </c>
      <c r="B489" s="16" t="s">
        <v>10</v>
      </c>
      <c r="C489" s="50" t="s">
        <v>11</v>
      </c>
    </row>
    <row r="490" spans="1:9" x14ac:dyDescent="0.25">
      <c r="A490" t="s">
        <v>1566</v>
      </c>
      <c r="B490" t="s">
        <v>3488</v>
      </c>
      <c r="C490" s="4">
        <v>39.950000000000003</v>
      </c>
      <c r="H490"/>
      <c r="I490"/>
    </row>
    <row r="491" spans="1:9" x14ac:dyDescent="0.25">
      <c r="A491" t="s">
        <v>1474</v>
      </c>
      <c r="B491" t="s">
        <v>3151</v>
      </c>
      <c r="C491" s="4">
        <v>29.95</v>
      </c>
      <c r="H491"/>
      <c r="I491"/>
    </row>
    <row r="492" spans="1:9" x14ac:dyDescent="0.25">
      <c r="A492" t="s">
        <v>1475</v>
      </c>
      <c r="B492" t="s">
        <v>3152</v>
      </c>
      <c r="C492" s="4">
        <v>29.95</v>
      </c>
      <c r="H492"/>
      <c r="I492"/>
    </row>
    <row r="493" spans="1:9" x14ac:dyDescent="0.25">
      <c r="A493" t="s">
        <v>1544</v>
      </c>
      <c r="B493" t="s">
        <v>3258</v>
      </c>
      <c r="C493" s="4">
        <v>69.95</v>
      </c>
      <c r="H493"/>
      <c r="I493"/>
    </row>
    <row r="494" spans="1:9" x14ac:dyDescent="0.25">
      <c r="A494" t="s">
        <v>1545</v>
      </c>
      <c r="B494" t="s">
        <v>3475</v>
      </c>
      <c r="C494" s="4">
        <v>9.9499999999999993</v>
      </c>
      <c r="H494"/>
      <c r="I494"/>
    </row>
    <row r="495" spans="1:9" x14ac:dyDescent="0.25">
      <c r="A495" t="s">
        <v>1567</v>
      </c>
      <c r="B495" t="s">
        <v>3395</v>
      </c>
      <c r="C495" s="4">
        <v>199.95</v>
      </c>
      <c r="H495"/>
      <c r="I495"/>
    </row>
    <row r="496" spans="1:9" x14ac:dyDescent="0.25">
      <c r="A496" t="s">
        <v>1583</v>
      </c>
      <c r="B496" t="s">
        <v>3176</v>
      </c>
      <c r="C496" s="4">
        <v>99.95</v>
      </c>
      <c r="H496"/>
      <c r="I496"/>
    </row>
    <row r="497" spans="1:9" x14ac:dyDescent="0.25">
      <c r="A497" s="8" t="s">
        <v>1564</v>
      </c>
      <c r="B497" t="s">
        <v>3107</v>
      </c>
      <c r="C497" s="4">
        <v>19.95</v>
      </c>
      <c r="H497"/>
      <c r="I497"/>
    </row>
    <row r="498" spans="1:9" x14ac:dyDescent="0.25">
      <c r="A498" t="s">
        <v>1548</v>
      </c>
      <c r="B498" t="s">
        <v>3427</v>
      </c>
      <c r="C498" s="4">
        <v>15.95</v>
      </c>
      <c r="H498"/>
      <c r="I498"/>
    </row>
    <row r="499" spans="1:9" x14ac:dyDescent="0.25">
      <c r="A499" t="s">
        <v>1569</v>
      </c>
      <c r="B499" t="s">
        <v>3489</v>
      </c>
      <c r="C499" s="4">
        <v>69.95</v>
      </c>
      <c r="H499"/>
      <c r="I499"/>
    </row>
    <row r="500" spans="1:9" x14ac:dyDescent="0.25">
      <c r="A500" t="s">
        <v>1570</v>
      </c>
      <c r="B500" t="s">
        <v>3172</v>
      </c>
      <c r="C500" s="4">
        <v>59.95</v>
      </c>
      <c r="H500"/>
      <c r="I500"/>
    </row>
    <row r="501" spans="1:9" x14ac:dyDescent="0.25">
      <c r="A501" t="s">
        <v>1551</v>
      </c>
      <c r="B501" t="s">
        <v>3190</v>
      </c>
      <c r="C501" s="4">
        <v>19.95</v>
      </c>
      <c r="H501"/>
      <c r="I501"/>
    </row>
    <row r="502" spans="1:9" x14ac:dyDescent="0.25">
      <c r="A502" t="s">
        <v>1571</v>
      </c>
      <c r="B502" t="s">
        <v>3221</v>
      </c>
      <c r="C502" s="4">
        <v>9.9499999999999993</v>
      </c>
      <c r="H502"/>
      <c r="I502"/>
    </row>
    <row r="503" spans="1:9" x14ac:dyDescent="0.25">
      <c r="A503" t="s">
        <v>1572</v>
      </c>
      <c r="B503" t="s">
        <v>3127</v>
      </c>
      <c r="C503" s="4">
        <v>9.9499999999999993</v>
      </c>
      <c r="H503"/>
      <c r="I503"/>
    </row>
    <row r="504" spans="1:9" x14ac:dyDescent="0.25">
      <c r="A504" t="s">
        <v>1553</v>
      </c>
      <c r="B504" t="s">
        <v>3129</v>
      </c>
      <c r="C504" s="4">
        <v>39.950000000000003</v>
      </c>
      <c r="H504"/>
      <c r="I504"/>
    </row>
    <row r="505" spans="1:9" x14ac:dyDescent="0.25">
      <c r="A505" t="s">
        <v>1554</v>
      </c>
      <c r="B505" t="s">
        <v>3131</v>
      </c>
      <c r="C505" s="4">
        <v>21.95</v>
      </c>
      <c r="H505"/>
      <c r="I505"/>
    </row>
    <row r="506" spans="1:9" x14ac:dyDescent="0.25">
      <c r="A506" t="s">
        <v>1573</v>
      </c>
      <c r="B506" t="s">
        <v>3158</v>
      </c>
      <c r="C506" s="4">
        <v>39.950000000000003</v>
      </c>
      <c r="H506"/>
      <c r="I506"/>
    </row>
    <row r="507" spans="1:9" x14ac:dyDescent="0.25">
      <c r="A507" t="s">
        <v>1556</v>
      </c>
      <c r="B507" t="s">
        <v>3254</v>
      </c>
      <c r="C507" s="4">
        <v>19.95</v>
      </c>
      <c r="H507"/>
      <c r="I507"/>
    </row>
    <row r="508" spans="1:9" x14ac:dyDescent="0.25">
      <c r="A508" t="s">
        <v>1557</v>
      </c>
      <c r="B508" t="s">
        <v>3482</v>
      </c>
      <c r="C508" s="4">
        <v>25.95</v>
      </c>
      <c r="H508"/>
      <c r="I508"/>
    </row>
    <row r="509" spans="1:9" x14ac:dyDescent="0.25">
      <c r="A509" t="s">
        <v>1510</v>
      </c>
      <c r="B509" t="s">
        <v>3114</v>
      </c>
      <c r="C509" s="4">
        <v>19.95</v>
      </c>
      <c r="H509"/>
      <c r="I509"/>
    </row>
    <row r="510" spans="1:9" x14ac:dyDescent="0.25">
      <c r="A510" t="s">
        <v>1574</v>
      </c>
      <c r="B510" t="s">
        <v>3283</v>
      </c>
      <c r="C510" s="4">
        <v>15.95</v>
      </c>
      <c r="H510"/>
      <c r="I510"/>
    </row>
    <row r="511" spans="1:9" x14ac:dyDescent="0.25">
      <c r="A511" t="s">
        <v>1577</v>
      </c>
      <c r="B511" t="s">
        <v>3116</v>
      </c>
      <c r="C511" s="4">
        <v>29.95</v>
      </c>
      <c r="H511"/>
      <c r="I511"/>
    </row>
    <row r="512" spans="1:9" x14ac:dyDescent="0.25">
      <c r="A512" t="s">
        <v>1578</v>
      </c>
      <c r="B512" t="s">
        <v>3170</v>
      </c>
      <c r="C512" s="4">
        <v>9.9499999999999993</v>
      </c>
      <c r="H512"/>
      <c r="I512"/>
    </row>
    <row r="513" spans="1:9" x14ac:dyDescent="0.25">
      <c r="A513" t="s">
        <v>1579</v>
      </c>
      <c r="B513" t="s">
        <v>3469</v>
      </c>
      <c r="C513" s="4">
        <v>9.9499999999999993</v>
      </c>
      <c r="H513"/>
      <c r="I513"/>
    </row>
    <row r="514" spans="1:9" x14ac:dyDescent="0.25">
      <c r="A514" t="s">
        <v>1580</v>
      </c>
      <c r="B514" t="s">
        <v>3208</v>
      </c>
      <c r="C514" s="4">
        <v>19.95</v>
      </c>
      <c r="H514"/>
      <c r="I514"/>
    </row>
    <row r="515" spans="1:9" x14ac:dyDescent="0.25">
      <c r="A515" t="s">
        <v>1560</v>
      </c>
      <c r="B515" t="s">
        <v>3165</v>
      </c>
      <c r="C515" s="4">
        <v>9.9499999999999993</v>
      </c>
      <c r="H515"/>
      <c r="I515"/>
    </row>
    <row r="516" spans="1:9" x14ac:dyDescent="0.25">
      <c r="A516" t="s">
        <v>1575</v>
      </c>
      <c r="B516" t="s">
        <v>3487</v>
      </c>
      <c r="C516" s="4">
        <v>9.9499999999999993</v>
      </c>
      <c r="H516"/>
      <c r="I516"/>
    </row>
    <row r="517" spans="1:9" x14ac:dyDescent="0.25">
      <c r="A517" t="s">
        <v>1581</v>
      </c>
      <c r="B517" t="s">
        <v>3141</v>
      </c>
      <c r="C517" s="4">
        <v>15.95</v>
      </c>
      <c r="H517"/>
      <c r="I517"/>
    </row>
    <row r="518" spans="1:9" x14ac:dyDescent="0.25">
      <c r="A518" t="s">
        <v>54</v>
      </c>
      <c r="B518" t="s">
        <v>3142</v>
      </c>
      <c r="C518" s="4">
        <v>99.95</v>
      </c>
      <c r="H518"/>
      <c r="I518"/>
    </row>
    <row r="519" spans="1:9" ht="15.75" x14ac:dyDescent="0.25">
      <c r="A519" s="19" t="s">
        <v>1584</v>
      </c>
      <c r="B519" s="57" t="s">
        <v>1471</v>
      </c>
      <c r="C519" s="18"/>
    </row>
    <row r="520" spans="1:9" ht="15.75" x14ac:dyDescent="0.25">
      <c r="A520" s="16" t="s">
        <v>9</v>
      </c>
      <c r="B520" s="16" t="s">
        <v>10</v>
      </c>
      <c r="C520" s="50" t="s">
        <v>11</v>
      </c>
    </row>
    <row r="521" spans="1:9" x14ac:dyDescent="0.25">
      <c r="A521" t="s">
        <v>1502</v>
      </c>
      <c r="B521" t="s">
        <v>3471</v>
      </c>
      <c r="C521" s="4">
        <v>39.950000000000003</v>
      </c>
      <c r="H521"/>
      <c r="I521"/>
    </row>
    <row r="522" spans="1:9" x14ac:dyDescent="0.25">
      <c r="A522" t="s">
        <v>1474</v>
      </c>
      <c r="B522" t="s">
        <v>3151</v>
      </c>
      <c r="C522" s="4">
        <v>29.95</v>
      </c>
      <c r="H522"/>
      <c r="I522"/>
    </row>
    <row r="523" spans="1:9" x14ac:dyDescent="0.25">
      <c r="A523" t="s">
        <v>1475</v>
      </c>
      <c r="B523" t="s">
        <v>3152</v>
      </c>
      <c r="C523" s="4">
        <v>29.95</v>
      </c>
    </row>
    <row r="524" spans="1:9" x14ac:dyDescent="0.25">
      <c r="A524" t="s">
        <v>1544</v>
      </c>
      <c r="B524" t="s">
        <v>3258</v>
      </c>
      <c r="C524" s="4">
        <v>69.95</v>
      </c>
      <c r="H524"/>
      <c r="I524"/>
    </row>
    <row r="525" spans="1:9" x14ac:dyDescent="0.25">
      <c r="A525" t="s">
        <v>1545</v>
      </c>
      <c r="B525" t="s">
        <v>3475</v>
      </c>
      <c r="C525" s="4">
        <v>9.9499999999999993</v>
      </c>
      <c r="H525"/>
      <c r="I525"/>
    </row>
    <row r="526" spans="1:9" x14ac:dyDescent="0.25">
      <c r="A526" s="43" t="s">
        <v>2914</v>
      </c>
      <c r="B526" t="s">
        <v>3394</v>
      </c>
      <c r="C526" s="4">
        <v>299.95</v>
      </c>
      <c r="H526"/>
      <c r="I526"/>
    </row>
    <row r="527" spans="1:9" x14ac:dyDescent="0.25">
      <c r="A527" s="43" t="s">
        <v>1585</v>
      </c>
      <c r="B527" t="s">
        <v>3122</v>
      </c>
      <c r="C527" s="4">
        <v>49.95</v>
      </c>
      <c r="H527"/>
      <c r="I527"/>
    </row>
    <row r="528" spans="1:9" x14ac:dyDescent="0.25">
      <c r="A528" t="s">
        <v>1586</v>
      </c>
      <c r="B528" t="s">
        <v>3107</v>
      </c>
      <c r="C528" s="4">
        <v>19.95</v>
      </c>
      <c r="H528"/>
      <c r="I528"/>
    </row>
    <row r="529" spans="1:9" x14ac:dyDescent="0.25">
      <c r="A529" t="s">
        <v>1548</v>
      </c>
      <c r="B529" t="s">
        <v>3427</v>
      </c>
      <c r="C529" s="4">
        <v>15.95</v>
      </c>
      <c r="H529"/>
      <c r="I529"/>
    </row>
    <row r="530" spans="1:9" x14ac:dyDescent="0.25">
      <c r="A530" s="43" t="s">
        <v>1587</v>
      </c>
      <c r="B530" t="s">
        <v>3186</v>
      </c>
      <c r="C530" s="4">
        <v>79.95</v>
      </c>
      <c r="H530"/>
      <c r="I530"/>
    </row>
    <row r="531" spans="1:9" x14ac:dyDescent="0.25">
      <c r="A531" t="s">
        <v>1571</v>
      </c>
      <c r="B531" t="s">
        <v>3221</v>
      </c>
      <c r="C531" s="4">
        <v>9.9499999999999993</v>
      </c>
      <c r="H531"/>
      <c r="I531"/>
    </row>
    <row r="532" spans="1:9" x14ac:dyDescent="0.25">
      <c r="A532" t="s">
        <v>1588</v>
      </c>
      <c r="B532" t="s">
        <v>3129</v>
      </c>
      <c r="C532" s="4">
        <v>39.950000000000003</v>
      </c>
      <c r="H532"/>
      <c r="I532"/>
    </row>
    <row r="533" spans="1:9" x14ac:dyDescent="0.25">
      <c r="A533" t="s">
        <v>1589</v>
      </c>
      <c r="B533" t="s">
        <v>3131</v>
      </c>
      <c r="C533" s="4">
        <v>21.95</v>
      </c>
      <c r="H533"/>
      <c r="I533"/>
    </row>
    <row r="534" spans="1:9" x14ac:dyDescent="0.25">
      <c r="A534" t="s">
        <v>1590</v>
      </c>
      <c r="B534" t="s">
        <v>3158</v>
      </c>
      <c r="C534" s="4">
        <v>39.950000000000003</v>
      </c>
      <c r="H534"/>
      <c r="I534"/>
    </row>
    <row r="535" spans="1:9" x14ac:dyDescent="0.25">
      <c r="A535" t="s">
        <v>1591</v>
      </c>
      <c r="B535" t="s">
        <v>3209</v>
      </c>
      <c r="C535" s="4">
        <v>19.95</v>
      </c>
      <c r="H535"/>
      <c r="I535"/>
    </row>
    <row r="536" spans="1:9" x14ac:dyDescent="0.25">
      <c r="A536" t="s">
        <v>1592</v>
      </c>
      <c r="B536" t="s">
        <v>3431</v>
      </c>
      <c r="C536" s="4">
        <v>18.95</v>
      </c>
      <c r="H536"/>
      <c r="I536"/>
    </row>
    <row r="537" spans="1:9" x14ac:dyDescent="0.25">
      <c r="A537" t="s">
        <v>1593</v>
      </c>
      <c r="B537" t="s">
        <v>3114</v>
      </c>
      <c r="C537" s="4">
        <v>19.95</v>
      </c>
      <c r="H537"/>
      <c r="I537"/>
    </row>
    <row r="538" spans="1:9" x14ac:dyDescent="0.25">
      <c r="A538" t="s">
        <v>2916</v>
      </c>
      <c r="B538" t="s">
        <v>3283</v>
      </c>
      <c r="C538" s="4">
        <v>19.95</v>
      </c>
      <c r="H538"/>
      <c r="I538"/>
    </row>
    <row r="539" spans="1:9" x14ac:dyDescent="0.25">
      <c r="A539" s="43" t="s">
        <v>1597</v>
      </c>
      <c r="B539" t="s">
        <v>3116</v>
      </c>
      <c r="C539" s="4">
        <v>45.95</v>
      </c>
      <c r="H539"/>
      <c r="I539"/>
    </row>
    <row r="540" spans="1:9" x14ac:dyDescent="0.25">
      <c r="A540" t="s">
        <v>1578</v>
      </c>
      <c r="B540" t="s">
        <v>3170</v>
      </c>
      <c r="C540" s="4">
        <v>9.9499999999999993</v>
      </c>
      <c r="H540"/>
      <c r="I540"/>
    </row>
    <row r="541" spans="1:9" x14ac:dyDescent="0.25">
      <c r="A541" s="43" t="s">
        <v>2918</v>
      </c>
      <c r="B541" t="s">
        <v>3169</v>
      </c>
      <c r="C541" s="4">
        <v>15.95</v>
      </c>
      <c r="H541"/>
      <c r="I541"/>
    </row>
    <row r="542" spans="1:9" x14ac:dyDescent="0.25">
      <c r="A542" t="s">
        <v>1594</v>
      </c>
      <c r="B542" t="s">
        <v>3165</v>
      </c>
      <c r="C542" s="4">
        <v>9.9499999999999993</v>
      </c>
      <c r="H542"/>
      <c r="I542"/>
    </row>
    <row r="543" spans="1:9" x14ac:dyDescent="0.25">
      <c r="A543" t="s">
        <v>1575</v>
      </c>
      <c r="B543" t="s">
        <v>3487</v>
      </c>
      <c r="C543" s="4">
        <v>9.9499999999999993</v>
      </c>
      <c r="H543"/>
      <c r="I543"/>
    </row>
    <row r="544" spans="1:9" x14ac:dyDescent="0.25">
      <c r="A544" t="s">
        <v>2917</v>
      </c>
      <c r="B544" t="s">
        <v>3141</v>
      </c>
      <c r="C544" s="4">
        <v>19.95</v>
      </c>
      <c r="H544"/>
      <c r="I544"/>
    </row>
    <row r="545" spans="1:9" x14ac:dyDescent="0.25">
      <c r="A545" t="s">
        <v>54</v>
      </c>
      <c r="B545" t="s">
        <v>3142</v>
      </c>
      <c r="C545" s="4">
        <v>99.95</v>
      </c>
      <c r="H545"/>
      <c r="I545"/>
    </row>
    <row r="546" spans="1:9" ht="15.75" x14ac:dyDescent="0.25">
      <c r="A546" s="42" t="s">
        <v>1595</v>
      </c>
      <c r="B546" s="56" t="s">
        <v>1471</v>
      </c>
      <c r="C546" s="18"/>
    </row>
    <row r="547" spans="1:9" ht="15.75" x14ac:dyDescent="0.25">
      <c r="A547" s="16" t="s">
        <v>9</v>
      </c>
      <c r="B547" s="16" t="s">
        <v>10</v>
      </c>
      <c r="C547" s="50" t="s">
        <v>11</v>
      </c>
    </row>
    <row r="548" spans="1:9" x14ac:dyDescent="0.25">
      <c r="A548" t="s">
        <v>1502</v>
      </c>
      <c r="B548" t="s">
        <v>3471</v>
      </c>
      <c r="C548" s="4">
        <v>39.950000000000003</v>
      </c>
      <c r="H548"/>
      <c r="I548"/>
    </row>
    <row r="549" spans="1:9" x14ac:dyDescent="0.25">
      <c r="A549" t="s">
        <v>1474</v>
      </c>
      <c r="B549" t="s">
        <v>3151</v>
      </c>
      <c r="C549" s="4">
        <v>29.95</v>
      </c>
      <c r="H549"/>
      <c r="I549"/>
    </row>
    <row r="550" spans="1:9" x14ac:dyDescent="0.25">
      <c r="A550" t="s">
        <v>1475</v>
      </c>
      <c r="B550" t="s">
        <v>3152</v>
      </c>
      <c r="C550" s="4">
        <v>29.95</v>
      </c>
    </row>
    <row r="551" spans="1:9" x14ac:dyDescent="0.25">
      <c r="A551" t="s">
        <v>1544</v>
      </c>
      <c r="B551" t="s">
        <v>3258</v>
      </c>
      <c r="C551" s="4">
        <v>69.95</v>
      </c>
      <c r="H551"/>
      <c r="I551"/>
    </row>
    <row r="552" spans="1:9" x14ac:dyDescent="0.25">
      <c r="A552" t="s">
        <v>1545</v>
      </c>
      <c r="B552" t="s">
        <v>3475</v>
      </c>
      <c r="C552" s="4">
        <v>9.9499999999999993</v>
      </c>
      <c r="H552"/>
      <c r="I552"/>
    </row>
    <row r="553" spans="1:9" x14ac:dyDescent="0.25">
      <c r="A553" t="s">
        <v>2915</v>
      </c>
      <c r="B553" t="s">
        <v>3491</v>
      </c>
      <c r="C553" s="4">
        <v>85.95</v>
      </c>
      <c r="H553"/>
      <c r="I553"/>
    </row>
    <row r="554" spans="1:9" x14ac:dyDescent="0.25">
      <c r="A554" s="43" t="s">
        <v>1596</v>
      </c>
      <c r="B554" t="s">
        <v>3107</v>
      </c>
      <c r="C554" s="4">
        <v>19.95</v>
      </c>
      <c r="H554"/>
      <c r="I554"/>
    </row>
    <row r="555" spans="1:9" x14ac:dyDescent="0.25">
      <c r="A555" t="s">
        <v>1548</v>
      </c>
      <c r="B555" t="s">
        <v>3427</v>
      </c>
      <c r="C555" s="4">
        <v>15.95</v>
      </c>
      <c r="H555"/>
      <c r="I555"/>
    </row>
    <row r="556" spans="1:9" x14ac:dyDescent="0.25">
      <c r="A556" s="43" t="s">
        <v>1587</v>
      </c>
      <c r="B556" t="s">
        <v>3186</v>
      </c>
      <c r="C556" s="4">
        <v>79.95</v>
      </c>
      <c r="H556"/>
      <c r="I556"/>
    </row>
    <row r="557" spans="1:9" x14ac:dyDescent="0.25">
      <c r="A557" t="s">
        <v>1571</v>
      </c>
      <c r="B557" t="s">
        <v>3221</v>
      </c>
      <c r="C557" s="4">
        <v>9.9499999999999993</v>
      </c>
      <c r="H557"/>
      <c r="I557"/>
    </row>
    <row r="558" spans="1:9" x14ac:dyDescent="0.25">
      <c r="A558" t="s">
        <v>1588</v>
      </c>
      <c r="B558" t="s">
        <v>3129</v>
      </c>
      <c r="C558" s="4">
        <v>39.950000000000003</v>
      </c>
      <c r="H558"/>
      <c r="I558"/>
    </row>
    <row r="559" spans="1:9" x14ac:dyDescent="0.25">
      <c r="A559" t="s">
        <v>1589</v>
      </c>
      <c r="B559" t="s">
        <v>3131</v>
      </c>
      <c r="C559" s="4">
        <v>21.95</v>
      </c>
      <c r="H559"/>
      <c r="I559"/>
    </row>
    <row r="560" spans="1:9" x14ac:dyDescent="0.25">
      <c r="A560" t="s">
        <v>1590</v>
      </c>
      <c r="B560" t="s">
        <v>3158</v>
      </c>
      <c r="C560" s="4">
        <v>39.950000000000003</v>
      </c>
      <c r="H560"/>
      <c r="I560"/>
    </row>
    <row r="561" spans="1:9" x14ac:dyDescent="0.25">
      <c r="A561" t="s">
        <v>1591</v>
      </c>
      <c r="B561" t="s">
        <v>3209</v>
      </c>
      <c r="C561" s="4">
        <v>19.95</v>
      </c>
      <c r="H561"/>
      <c r="I561"/>
    </row>
    <row r="562" spans="1:9" x14ac:dyDescent="0.25">
      <c r="A562" t="s">
        <v>1592</v>
      </c>
      <c r="B562" t="s">
        <v>3431</v>
      </c>
      <c r="C562" s="4">
        <v>18.95</v>
      </c>
      <c r="H562"/>
      <c r="I562"/>
    </row>
    <row r="563" spans="1:9" x14ac:dyDescent="0.25">
      <c r="A563" t="s">
        <v>1593</v>
      </c>
      <c r="B563" t="s">
        <v>3114</v>
      </c>
      <c r="C563" s="4">
        <v>19.95</v>
      </c>
      <c r="H563"/>
      <c r="I563"/>
    </row>
    <row r="564" spans="1:9" x14ac:dyDescent="0.25">
      <c r="A564" t="s">
        <v>2916</v>
      </c>
      <c r="B564" t="s">
        <v>3283</v>
      </c>
      <c r="C564" s="4">
        <v>19.95</v>
      </c>
      <c r="H564"/>
      <c r="I564"/>
    </row>
    <row r="565" spans="1:9" x14ac:dyDescent="0.25">
      <c r="A565" t="s">
        <v>1594</v>
      </c>
      <c r="B565" t="s">
        <v>3165</v>
      </c>
      <c r="C565" s="4">
        <v>9.9499999999999993</v>
      </c>
      <c r="H565"/>
      <c r="I565"/>
    </row>
    <row r="566" spans="1:9" x14ac:dyDescent="0.25">
      <c r="A566" s="43" t="s">
        <v>1597</v>
      </c>
      <c r="B566" t="s">
        <v>3116</v>
      </c>
      <c r="C566" s="4">
        <v>45.95</v>
      </c>
      <c r="H566"/>
      <c r="I566"/>
    </row>
    <row r="567" spans="1:9" x14ac:dyDescent="0.25">
      <c r="A567" t="s">
        <v>1578</v>
      </c>
      <c r="B567" t="s">
        <v>3170</v>
      </c>
      <c r="C567" s="4">
        <v>9.9499999999999993</v>
      </c>
      <c r="H567"/>
      <c r="I567"/>
    </row>
    <row r="568" spans="1:9" x14ac:dyDescent="0.25">
      <c r="A568" s="43" t="s">
        <v>2918</v>
      </c>
      <c r="B568" t="s">
        <v>3169</v>
      </c>
      <c r="C568" s="4">
        <v>15.95</v>
      </c>
      <c r="H568"/>
      <c r="I568"/>
    </row>
    <row r="569" spans="1:9" x14ac:dyDescent="0.25">
      <c r="A569" t="s">
        <v>1598</v>
      </c>
      <c r="B569" t="s">
        <v>3167</v>
      </c>
      <c r="C569" s="4">
        <v>15.95</v>
      </c>
      <c r="H569"/>
      <c r="I569"/>
    </row>
    <row r="570" spans="1:9" x14ac:dyDescent="0.25">
      <c r="A570" t="s">
        <v>1575</v>
      </c>
      <c r="B570" t="s">
        <v>3487</v>
      </c>
      <c r="C570" s="4">
        <v>9.9499999999999993</v>
      </c>
      <c r="H570"/>
      <c r="I570"/>
    </row>
    <row r="571" spans="1:9" x14ac:dyDescent="0.25">
      <c r="A571" t="s">
        <v>2917</v>
      </c>
      <c r="B571" t="s">
        <v>3141</v>
      </c>
      <c r="C571" s="4">
        <v>19.95</v>
      </c>
      <c r="H571"/>
      <c r="I571"/>
    </row>
    <row r="572" spans="1:9" x14ac:dyDescent="0.25">
      <c r="A572" t="s">
        <v>54</v>
      </c>
      <c r="B572" t="s">
        <v>3142</v>
      </c>
      <c r="C572" s="4">
        <v>99.95</v>
      </c>
      <c r="H572"/>
      <c r="I572"/>
    </row>
    <row r="573" spans="1:9" ht="15.75" x14ac:dyDescent="0.25">
      <c r="A573" s="19" t="s">
        <v>1599</v>
      </c>
      <c r="B573" s="56" t="s">
        <v>1600</v>
      </c>
      <c r="C573" s="18"/>
    </row>
    <row r="574" spans="1:9" ht="15.75" x14ac:dyDescent="0.25">
      <c r="A574" s="16" t="s">
        <v>9</v>
      </c>
      <c r="B574" s="16" t="s">
        <v>10</v>
      </c>
      <c r="C574" s="50" t="s">
        <v>11</v>
      </c>
    </row>
    <row r="575" spans="1:9" x14ac:dyDescent="0.25">
      <c r="A575" t="s">
        <v>1502</v>
      </c>
      <c r="B575" t="s">
        <v>3471</v>
      </c>
      <c r="C575" s="4">
        <v>39.950000000000003</v>
      </c>
      <c r="H575"/>
      <c r="I575"/>
    </row>
    <row r="576" spans="1:9" x14ac:dyDescent="0.25">
      <c r="A576" t="s">
        <v>1474</v>
      </c>
      <c r="B576" t="s">
        <v>3151</v>
      </c>
      <c r="C576" s="4">
        <v>29.95</v>
      </c>
      <c r="H576"/>
      <c r="I576"/>
    </row>
    <row r="577" spans="1:9" x14ac:dyDescent="0.25">
      <c r="A577" t="s">
        <v>1475</v>
      </c>
      <c r="B577" t="s">
        <v>3152</v>
      </c>
      <c r="C577" s="4">
        <v>29.95</v>
      </c>
    </row>
    <row r="578" spans="1:9" x14ac:dyDescent="0.25">
      <c r="A578" t="s">
        <v>1544</v>
      </c>
      <c r="B578" t="s">
        <v>3258</v>
      </c>
      <c r="C578" s="4">
        <v>69.95</v>
      </c>
      <c r="H578"/>
      <c r="I578"/>
    </row>
    <row r="579" spans="1:9" x14ac:dyDescent="0.25">
      <c r="A579" t="s">
        <v>1545</v>
      </c>
      <c r="B579" t="s">
        <v>3475</v>
      </c>
      <c r="C579" s="4">
        <v>9.9499999999999993</v>
      </c>
      <c r="H579"/>
      <c r="I579"/>
    </row>
    <row r="580" spans="1:9" x14ac:dyDescent="0.25">
      <c r="A580" t="s">
        <v>1601</v>
      </c>
      <c r="B580" t="s">
        <v>3397</v>
      </c>
      <c r="C580" s="4">
        <v>229.95</v>
      </c>
      <c r="H580"/>
      <c r="I580"/>
    </row>
    <row r="581" spans="1:9" x14ac:dyDescent="0.25">
      <c r="A581" t="s">
        <v>1602</v>
      </c>
      <c r="B581" t="s">
        <v>3122</v>
      </c>
      <c r="C581" s="4">
        <v>49.95</v>
      </c>
      <c r="H581"/>
      <c r="I581"/>
    </row>
    <row r="582" spans="1:9" x14ac:dyDescent="0.25">
      <c r="A582" t="s">
        <v>1586</v>
      </c>
      <c r="B582" t="s">
        <v>3107</v>
      </c>
      <c r="C582" s="4">
        <v>19.95</v>
      </c>
      <c r="H582"/>
      <c r="I582"/>
    </row>
    <row r="583" spans="1:9" x14ac:dyDescent="0.25">
      <c r="A583" t="s">
        <v>1548</v>
      </c>
      <c r="B583" t="s">
        <v>3427</v>
      </c>
      <c r="C583" s="4">
        <v>15.95</v>
      </c>
      <c r="H583"/>
      <c r="I583"/>
    </row>
    <row r="584" spans="1:9" x14ac:dyDescent="0.25">
      <c r="A584" s="43" t="s">
        <v>2919</v>
      </c>
      <c r="B584" t="s">
        <v>3186</v>
      </c>
      <c r="C584" s="4">
        <v>79.95</v>
      </c>
      <c r="H584"/>
      <c r="I584"/>
    </row>
    <row r="585" spans="1:9" x14ac:dyDescent="0.25">
      <c r="A585" t="s">
        <v>1603</v>
      </c>
      <c r="B585" t="s">
        <v>3172</v>
      </c>
      <c r="C585" s="4">
        <v>69.95</v>
      </c>
      <c r="H585"/>
      <c r="I585"/>
    </row>
    <row r="586" spans="1:9" x14ac:dyDescent="0.25">
      <c r="A586" t="s">
        <v>1604</v>
      </c>
      <c r="B586" t="s">
        <v>3157</v>
      </c>
      <c r="C586" s="4">
        <v>15.95</v>
      </c>
      <c r="H586"/>
      <c r="I586"/>
    </row>
    <row r="587" spans="1:9" x14ac:dyDescent="0.25">
      <c r="A587" t="s">
        <v>1605</v>
      </c>
      <c r="B587" t="s">
        <v>3127</v>
      </c>
      <c r="C587" s="4">
        <v>9.9499999999999993</v>
      </c>
      <c r="H587"/>
      <c r="I587"/>
    </row>
    <row r="588" spans="1:9" x14ac:dyDescent="0.25">
      <c r="A588" t="s">
        <v>1571</v>
      </c>
      <c r="B588" t="s">
        <v>3221</v>
      </c>
      <c r="C588" s="4">
        <v>9.9499999999999993</v>
      </c>
      <c r="H588"/>
      <c r="I588"/>
    </row>
    <row r="589" spans="1:9" x14ac:dyDescent="0.25">
      <c r="A589" t="s">
        <v>1588</v>
      </c>
      <c r="B589" t="s">
        <v>3129</v>
      </c>
      <c r="C589" s="4">
        <v>39.950000000000003</v>
      </c>
      <c r="H589"/>
      <c r="I589"/>
    </row>
    <row r="590" spans="1:9" x14ac:dyDescent="0.25">
      <c r="A590" t="s">
        <v>1554</v>
      </c>
      <c r="B590" t="s">
        <v>3131</v>
      </c>
      <c r="C590" s="4">
        <v>21.95</v>
      </c>
      <c r="H590"/>
      <c r="I590"/>
    </row>
    <row r="591" spans="1:9" x14ac:dyDescent="0.25">
      <c r="A591" t="s">
        <v>1606</v>
      </c>
      <c r="B591" t="s">
        <v>3158</v>
      </c>
      <c r="C591" s="4">
        <v>39.950000000000003</v>
      </c>
      <c r="H591"/>
      <c r="I591"/>
    </row>
    <row r="592" spans="1:9" x14ac:dyDescent="0.25">
      <c r="A592" t="s">
        <v>1591</v>
      </c>
      <c r="B592" t="s">
        <v>3209</v>
      </c>
      <c r="C592" s="4">
        <v>19.95</v>
      </c>
      <c r="H592"/>
      <c r="I592"/>
    </row>
    <row r="593" spans="1:9" x14ac:dyDescent="0.25">
      <c r="A593" t="s">
        <v>1592</v>
      </c>
      <c r="B593" t="s">
        <v>3431</v>
      </c>
      <c r="C593" s="4">
        <v>18.95</v>
      </c>
      <c r="H593"/>
      <c r="I593"/>
    </row>
    <row r="594" spans="1:9" x14ac:dyDescent="0.25">
      <c r="A594" t="s">
        <v>1607</v>
      </c>
      <c r="B594" t="s">
        <v>3227</v>
      </c>
      <c r="C594" s="4">
        <v>19.95</v>
      </c>
      <c r="H594"/>
      <c r="I594"/>
    </row>
    <row r="595" spans="1:9" x14ac:dyDescent="0.25">
      <c r="A595" s="43" t="s">
        <v>1608</v>
      </c>
      <c r="B595" t="s">
        <v>3228</v>
      </c>
      <c r="C595" s="4">
        <v>19.95</v>
      </c>
      <c r="H595"/>
      <c r="I595"/>
    </row>
    <row r="596" spans="1:9" x14ac:dyDescent="0.25">
      <c r="A596" t="s">
        <v>1593</v>
      </c>
      <c r="B596" t="s">
        <v>3114</v>
      </c>
      <c r="C596" s="4">
        <v>19.95</v>
      </c>
      <c r="H596"/>
      <c r="I596"/>
    </row>
    <row r="597" spans="1:9" x14ac:dyDescent="0.25">
      <c r="A597" t="s">
        <v>1609</v>
      </c>
      <c r="B597" t="s">
        <v>3283</v>
      </c>
      <c r="C597" s="4">
        <v>19.95</v>
      </c>
      <c r="H597"/>
      <c r="I597"/>
    </row>
    <row r="598" spans="1:9" x14ac:dyDescent="0.25">
      <c r="A598" t="s">
        <v>1594</v>
      </c>
      <c r="B598" t="s">
        <v>3165</v>
      </c>
      <c r="C598" s="4">
        <v>9.9499999999999993</v>
      </c>
      <c r="H598"/>
      <c r="I598"/>
    </row>
    <row r="599" spans="1:9" x14ac:dyDescent="0.25">
      <c r="A599" t="s">
        <v>1610</v>
      </c>
      <c r="B599" t="s">
        <v>3141</v>
      </c>
      <c r="C599" s="4">
        <v>15.95</v>
      </c>
      <c r="H599"/>
      <c r="I599"/>
    </row>
    <row r="600" spans="1:9" x14ac:dyDescent="0.25">
      <c r="A600" t="s">
        <v>54</v>
      </c>
      <c r="B600" t="s">
        <v>3142</v>
      </c>
      <c r="C600" s="4">
        <v>99.95</v>
      </c>
      <c r="H600"/>
      <c r="I600"/>
    </row>
    <row r="601" spans="1:9" ht="15.75" x14ac:dyDescent="0.25">
      <c r="A601" s="19" t="s">
        <v>1611</v>
      </c>
      <c r="B601" s="57" t="s">
        <v>1600</v>
      </c>
      <c r="C601" s="18"/>
    </row>
    <row r="602" spans="1:9" ht="15.75" x14ac:dyDescent="0.25">
      <c r="A602" s="16" t="s">
        <v>9</v>
      </c>
      <c r="B602" s="16" t="s">
        <v>10</v>
      </c>
      <c r="C602" s="50" t="s">
        <v>11</v>
      </c>
    </row>
    <row r="603" spans="1:9" x14ac:dyDescent="0.25">
      <c r="A603" t="s">
        <v>1502</v>
      </c>
      <c r="B603" t="s">
        <v>3471</v>
      </c>
      <c r="C603" s="4">
        <v>39.950000000000003</v>
      </c>
      <c r="H603"/>
      <c r="I603"/>
    </row>
    <row r="604" spans="1:9" x14ac:dyDescent="0.25">
      <c r="A604" t="s">
        <v>1474</v>
      </c>
      <c r="B604" t="s">
        <v>3151</v>
      </c>
      <c r="C604" s="4">
        <v>29.95</v>
      </c>
      <c r="H604"/>
      <c r="I604"/>
    </row>
    <row r="605" spans="1:9" x14ac:dyDescent="0.25">
      <c r="A605" t="s">
        <v>1475</v>
      </c>
      <c r="B605" t="s">
        <v>3152</v>
      </c>
      <c r="C605" s="4">
        <v>29.95</v>
      </c>
    </row>
    <row r="606" spans="1:9" x14ac:dyDescent="0.25">
      <c r="A606" t="s">
        <v>1544</v>
      </c>
      <c r="B606" t="s">
        <v>3258</v>
      </c>
      <c r="C606" s="4">
        <v>69.95</v>
      </c>
      <c r="H606"/>
      <c r="I606"/>
    </row>
    <row r="607" spans="1:9" x14ac:dyDescent="0.25">
      <c r="A607" t="s">
        <v>1545</v>
      </c>
      <c r="B607" t="s">
        <v>3475</v>
      </c>
      <c r="C607" s="4">
        <v>9.9499999999999993</v>
      </c>
      <c r="H607"/>
      <c r="I607"/>
    </row>
    <row r="608" spans="1:9" x14ac:dyDescent="0.25">
      <c r="A608" t="s">
        <v>1601</v>
      </c>
      <c r="B608" t="s">
        <v>3397</v>
      </c>
      <c r="C608" s="4">
        <v>229.95</v>
      </c>
      <c r="H608"/>
      <c r="I608"/>
    </row>
    <row r="609" spans="1:9" x14ac:dyDescent="0.25">
      <c r="A609" t="s">
        <v>1612</v>
      </c>
      <c r="B609" t="s">
        <v>3492</v>
      </c>
      <c r="C609" s="4">
        <v>99.95</v>
      </c>
      <c r="H609"/>
      <c r="I609"/>
    </row>
    <row r="610" spans="1:9" x14ac:dyDescent="0.25">
      <c r="A610" t="s">
        <v>1596</v>
      </c>
      <c r="B610" t="s">
        <v>3107</v>
      </c>
      <c r="C610" s="4">
        <v>19.95</v>
      </c>
      <c r="H610"/>
      <c r="I610"/>
    </row>
    <row r="611" spans="1:9" x14ac:dyDescent="0.25">
      <c r="A611" t="s">
        <v>1548</v>
      </c>
      <c r="B611" t="s">
        <v>3427</v>
      </c>
      <c r="C611" s="4">
        <v>15.95</v>
      </c>
      <c r="H611"/>
      <c r="I611"/>
    </row>
    <row r="612" spans="1:9" x14ac:dyDescent="0.25">
      <c r="A612" s="43" t="s">
        <v>2919</v>
      </c>
      <c r="B612" t="s">
        <v>3186</v>
      </c>
      <c r="C612" s="4">
        <v>79.95</v>
      </c>
      <c r="H612"/>
      <c r="I612"/>
    </row>
    <row r="613" spans="1:9" x14ac:dyDescent="0.25">
      <c r="A613" t="s">
        <v>1603</v>
      </c>
      <c r="B613" t="s">
        <v>3172</v>
      </c>
      <c r="C613" s="4">
        <v>69.95</v>
      </c>
      <c r="H613"/>
      <c r="I613"/>
    </row>
    <row r="614" spans="1:9" x14ac:dyDescent="0.25">
      <c r="A614" t="s">
        <v>1604</v>
      </c>
      <c r="B614" t="s">
        <v>3157</v>
      </c>
      <c r="C614" s="4">
        <v>15.95</v>
      </c>
      <c r="H614"/>
      <c r="I614"/>
    </row>
    <row r="615" spans="1:9" x14ac:dyDescent="0.25">
      <c r="A615" t="s">
        <v>1605</v>
      </c>
      <c r="B615" t="s">
        <v>3127</v>
      </c>
      <c r="C615" s="4">
        <v>9.9499999999999993</v>
      </c>
      <c r="H615"/>
      <c r="I615"/>
    </row>
    <row r="616" spans="1:9" x14ac:dyDescent="0.25">
      <c r="A616" t="s">
        <v>1571</v>
      </c>
      <c r="B616" t="s">
        <v>3221</v>
      </c>
      <c r="C616" s="4">
        <v>9.9499999999999993</v>
      </c>
      <c r="H616"/>
      <c r="I616"/>
    </row>
    <row r="617" spans="1:9" x14ac:dyDescent="0.25">
      <c r="A617" t="s">
        <v>1588</v>
      </c>
      <c r="B617" t="s">
        <v>3129</v>
      </c>
      <c r="C617" s="4">
        <v>39.950000000000003</v>
      </c>
      <c r="H617"/>
      <c r="I617"/>
    </row>
    <row r="618" spans="1:9" x14ac:dyDescent="0.25">
      <c r="A618" t="s">
        <v>1554</v>
      </c>
      <c r="B618" t="s">
        <v>3131</v>
      </c>
      <c r="C618" s="4">
        <v>21.95</v>
      </c>
      <c r="H618"/>
      <c r="I618"/>
    </row>
    <row r="619" spans="1:9" x14ac:dyDescent="0.25">
      <c r="A619" t="s">
        <v>1606</v>
      </c>
      <c r="B619" t="s">
        <v>3158</v>
      </c>
      <c r="C619" s="4">
        <v>39.950000000000003</v>
      </c>
      <c r="H619"/>
      <c r="I619"/>
    </row>
    <row r="620" spans="1:9" x14ac:dyDescent="0.25">
      <c r="A620" t="s">
        <v>1591</v>
      </c>
      <c r="B620" t="s">
        <v>3209</v>
      </c>
      <c r="C620" s="4">
        <v>19.95</v>
      </c>
      <c r="H620"/>
      <c r="I620"/>
    </row>
    <row r="621" spans="1:9" x14ac:dyDescent="0.25">
      <c r="A621" t="s">
        <v>1592</v>
      </c>
      <c r="B621" t="s">
        <v>3431</v>
      </c>
      <c r="C621" s="4">
        <v>18.95</v>
      </c>
      <c r="H621"/>
      <c r="I621"/>
    </row>
    <row r="622" spans="1:9" x14ac:dyDescent="0.25">
      <c r="A622" t="s">
        <v>1607</v>
      </c>
      <c r="B622" t="s">
        <v>3227</v>
      </c>
      <c r="C622" s="4">
        <v>19.95</v>
      </c>
      <c r="H622"/>
      <c r="I622"/>
    </row>
    <row r="623" spans="1:9" x14ac:dyDescent="0.25">
      <c r="A623" t="s">
        <v>1608</v>
      </c>
      <c r="B623" t="s">
        <v>3228</v>
      </c>
      <c r="C623" s="4">
        <v>19.95</v>
      </c>
      <c r="H623"/>
      <c r="I623"/>
    </row>
    <row r="624" spans="1:9" x14ac:dyDescent="0.25">
      <c r="A624" t="s">
        <v>1593</v>
      </c>
      <c r="B624" t="s">
        <v>3114</v>
      </c>
      <c r="C624" s="4">
        <v>19.95</v>
      </c>
      <c r="H624"/>
      <c r="I624"/>
    </row>
    <row r="625" spans="1:9" x14ac:dyDescent="0.25">
      <c r="A625" t="s">
        <v>1594</v>
      </c>
      <c r="B625" t="s">
        <v>3165</v>
      </c>
      <c r="C625" s="4">
        <v>9.9499999999999993</v>
      </c>
      <c r="H625"/>
      <c r="I625"/>
    </row>
    <row r="626" spans="1:9" x14ac:dyDescent="0.25">
      <c r="A626" t="s">
        <v>1610</v>
      </c>
      <c r="B626" t="s">
        <v>3141</v>
      </c>
      <c r="C626" s="4">
        <v>15.95</v>
      </c>
      <c r="H626"/>
      <c r="I626"/>
    </row>
    <row r="627" spans="1:9" x14ac:dyDescent="0.25">
      <c r="A627" t="s">
        <v>54</v>
      </c>
      <c r="B627" t="s">
        <v>3142</v>
      </c>
      <c r="C627" s="4">
        <v>99.95</v>
      </c>
      <c r="H627"/>
      <c r="I627"/>
    </row>
    <row r="628" spans="1:9" ht="15.75" x14ac:dyDescent="0.25">
      <c r="A628" s="42" t="s">
        <v>2830</v>
      </c>
      <c r="B628" s="17"/>
      <c r="C628" s="18"/>
    </row>
    <row r="629" spans="1:9" ht="15.75" x14ac:dyDescent="0.25">
      <c r="A629" s="16" t="s">
        <v>9</v>
      </c>
      <c r="B629" s="16" t="s">
        <v>10</v>
      </c>
      <c r="C629" s="50" t="s">
        <v>11</v>
      </c>
    </row>
    <row r="630" spans="1:9" x14ac:dyDescent="0.25">
      <c r="A630" t="s">
        <v>1474</v>
      </c>
      <c r="B630" t="s">
        <v>3151</v>
      </c>
      <c r="C630" s="4">
        <v>29.95</v>
      </c>
      <c r="H630"/>
      <c r="I630"/>
    </row>
    <row r="631" spans="1:9" x14ac:dyDescent="0.25">
      <c r="A631" t="s">
        <v>1475</v>
      </c>
      <c r="B631" t="s">
        <v>3152</v>
      </c>
      <c r="C631" s="4">
        <v>29.95</v>
      </c>
    </row>
    <row r="632" spans="1:9" x14ac:dyDescent="0.25">
      <c r="A632" t="s">
        <v>2831</v>
      </c>
      <c r="B632" t="s">
        <v>3258</v>
      </c>
      <c r="C632" s="4">
        <v>79.95</v>
      </c>
      <c r="H632"/>
      <c r="I632"/>
    </row>
    <row r="633" spans="1:9" x14ac:dyDescent="0.25">
      <c r="A633" t="s">
        <v>2832</v>
      </c>
      <c r="B633" t="s">
        <v>3154</v>
      </c>
      <c r="C633" s="4">
        <v>149.94999999999999</v>
      </c>
      <c r="H633"/>
      <c r="I633"/>
    </row>
    <row r="634" spans="1:9" x14ac:dyDescent="0.25">
      <c r="A634" t="s">
        <v>2833</v>
      </c>
      <c r="B634" t="s">
        <v>3122</v>
      </c>
      <c r="C634" s="4">
        <v>49.95</v>
      </c>
      <c r="H634"/>
      <c r="I634"/>
    </row>
    <row r="635" spans="1:9" x14ac:dyDescent="0.25">
      <c r="A635" t="s">
        <v>2834</v>
      </c>
      <c r="B635" t="s">
        <v>3107</v>
      </c>
      <c r="C635" s="4">
        <v>39.950000000000003</v>
      </c>
      <c r="H635"/>
      <c r="I635"/>
    </row>
    <row r="636" spans="1:9" x14ac:dyDescent="0.25">
      <c r="A636" t="s">
        <v>2835</v>
      </c>
      <c r="B636" t="s">
        <v>3172</v>
      </c>
      <c r="C636" s="4">
        <v>99.95</v>
      </c>
      <c r="H636"/>
      <c r="I636"/>
    </row>
    <row r="637" spans="1:9" x14ac:dyDescent="0.25">
      <c r="A637" t="s">
        <v>2836</v>
      </c>
      <c r="B637" t="s">
        <v>3157</v>
      </c>
      <c r="C637" s="4">
        <v>39.950000000000003</v>
      </c>
      <c r="H637"/>
      <c r="I637"/>
    </row>
    <row r="638" spans="1:9" x14ac:dyDescent="0.25">
      <c r="A638" t="s">
        <v>2837</v>
      </c>
      <c r="B638" t="s">
        <v>3127</v>
      </c>
      <c r="C638" s="4">
        <v>15.95</v>
      </c>
      <c r="H638"/>
      <c r="I638"/>
    </row>
    <row r="639" spans="1:9" x14ac:dyDescent="0.25">
      <c r="A639" t="s">
        <v>2838</v>
      </c>
      <c r="B639" t="s">
        <v>3129</v>
      </c>
      <c r="C639" s="4">
        <v>49.95</v>
      </c>
      <c r="H639"/>
      <c r="I639"/>
    </row>
    <row r="640" spans="1:9" x14ac:dyDescent="0.25">
      <c r="A640" t="s">
        <v>2839</v>
      </c>
      <c r="B640" t="s">
        <v>3111</v>
      </c>
      <c r="C640" s="4">
        <v>39.950000000000003</v>
      </c>
      <c r="H640"/>
      <c r="I640"/>
    </row>
    <row r="641" spans="1:9" x14ac:dyDescent="0.25">
      <c r="A641" t="s">
        <v>2840</v>
      </c>
      <c r="B641" t="s">
        <v>3209</v>
      </c>
      <c r="C641" s="4">
        <v>39.950000000000003</v>
      </c>
      <c r="H641"/>
      <c r="I641"/>
    </row>
    <row r="642" spans="1:9" x14ac:dyDescent="0.25">
      <c r="A642" t="s">
        <v>2841</v>
      </c>
      <c r="B642" t="s">
        <v>3116</v>
      </c>
      <c r="C642" s="4">
        <v>29.95</v>
      </c>
      <c r="H642"/>
      <c r="I642"/>
    </row>
    <row r="643" spans="1:9" x14ac:dyDescent="0.25">
      <c r="A643" t="s">
        <v>2842</v>
      </c>
      <c r="B643" t="s">
        <v>3169</v>
      </c>
      <c r="C643" s="4">
        <v>15.95</v>
      </c>
      <c r="H643"/>
      <c r="I643"/>
    </row>
    <row r="644" spans="1:9" x14ac:dyDescent="0.25">
      <c r="A644" t="s">
        <v>2843</v>
      </c>
      <c r="B644" t="s">
        <v>3114</v>
      </c>
      <c r="C644" s="4">
        <v>39.950000000000003</v>
      </c>
      <c r="H644"/>
      <c r="I644"/>
    </row>
    <row r="645" spans="1:9" x14ac:dyDescent="0.25">
      <c r="A645" t="s">
        <v>2844</v>
      </c>
      <c r="B645" t="s">
        <v>3283</v>
      </c>
      <c r="C645" s="4">
        <v>29.95</v>
      </c>
      <c r="H645"/>
      <c r="I645"/>
    </row>
    <row r="646" spans="1:9" x14ac:dyDescent="0.25">
      <c r="A646" t="s">
        <v>2845</v>
      </c>
      <c r="B646" t="s">
        <v>3493</v>
      </c>
      <c r="C646" s="4">
        <v>29.95</v>
      </c>
      <c r="H646"/>
      <c r="I646"/>
    </row>
    <row r="647" spans="1:9" x14ac:dyDescent="0.25">
      <c r="A647" t="s">
        <v>2846</v>
      </c>
      <c r="B647" t="s">
        <v>3141</v>
      </c>
      <c r="C647" s="4">
        <v>19.95</v>
      </c>
      <c r="H647"/>
      <c r="I647"/>
    </row>
    <row r="648" spans="1:9" x14ac:dyDescent="0.25">
      <c r="A648" t="s">
        <v>54</v>
      </c>
      <c r="B648" t="s">
        <v>3142</v>
      </c>
      <c r="C648" s="4">
        <v>99.95</v>
      </c>
      <c r="H648"/>
      <c r="I648"/>
    </row>
    <row r="649" spans="1:9" ht="15.75" x14ac:dyDescent="0.25">
      <c r="A649" s="19" t="s">
        <v>1613</v>
      </c>
      <c r="B649" s="17"/>
      <c r="C649" s="18"/>
    </row>
    <row r="650" spans="1:9" ht="15.75" x14ac:dyDescent="0.25">
      <c r="A650" s="16" t="s">
        <v>9</v>
      </c>
      <c r="B650" s="16" t="s">
        <v>10</v>
      </c>
      <c r="C650" s="50" t="s">
        <v>11</v>
      </c>
    </row>
    <row r="651" spans="1:9" x14ac:dyDescent="0.25">
      <c r="A651" t="s">
        <v>1502</v>
      </c>
      <c r="B651" t="s">
        <v>3471</v>
      </c>
      <c r="C651" s="4">
        <v>39.950000000000003</v>
      </c>
      <c r="H651"/>
      <c r="I651"/>
    </row>
    <row r="652" spans="1:9" x14ac:dyDescent="0.25">
      <c r="A652" t="s">
        <v>1474</v>
      </c>
      <c r="B652" t="s">
        <v>3151</v>
      </c>
      <c r="C652" s="4">
        <v>29.95</v>
      </c>
      <c r="H652"/>
      <c r="I652"/>
    </row>
    <row r="653" spans="1:9" x14ac:dyDescent="0.25">
      <c r="A653" t="s">
        <v>1475</v>
      </c>
      <c r="B653" t="s">
        <v>3152</v>
      </c>
      <c r="C653" s="4">
        <v>29.95</v>
      </c>
    </row>
    <row r="654" spans="1:9" x14ac:dyDescent="0.25">
      <c r="A654" t="s">
        <v>1476</v>
      </c>
      <c r="B654" t="s">
        <v>3258</v>
      </c>
      <c r="C654" s="4">
        <v>59.95</v>
      </c>
      <c r="H654"/>
      <c r="I654"/>
    </row>
    <row r="655" spans="1:9" x14ac:dyDescent="0.25">
      <c r="A655" t="s">
        <v>1497</v>
      </c>
      <c r="B655" t="s">
        <v>3394</v>
      </c>
      <c r="C655" s="4">
        <v>189.95</v>
      </c>
      <c r="H655"/>
      <c r="I655"/>
    </row>
    <row r="656" spans="1:9" x14ac:dyDescent="0.25">
      <c r="A656" t="s">
        <v>1614</v>
      </c>
      <c r="B656" t="s">
        <v>3122</v>
      </c>
      <c r="C656" s="4">
        <v>49.95</v>
      </c>
      <c r="H656"/>
      <c r="I656"/>
    </row>
    <row r="657" spans="1:9" x14ac:dyDescent="0.25">
      <c r="A657" t="s">
        <v>1615</v>
      </c>
      <c r="B657" t="s">
        <v>3107</v>
      </c>
      <c r="C657" s="4">
        <v>19.95</v>
      </c>
      <c r="H657"/>
      <c r="I657"/>
    </row>
    <row r="658" spans="1:9" x14ac:dyDescent="0.25">
      <c r="A658" t="s">
        <v>1616</v>
      </c>
      <c r="B658" t="s">
        <v>3186</v>
      </c>
      <c r="C658" s="4">
        <v>79.95</v>
      </c>
      <c r="H658"/>
      <c r="I658"/>
    </row>
    <row r="659" spans="1:9" x14ac:dyDescent="0.25">
      <c r="A659" t="s">
        <v>1617</v>
      </c>
      <c r="B659" t="s">
        <v>3172</v>
      </c>
      <c r="C659" s="4">
        <v>69.95</v>
      </c>
      <c r="H659"/>
      <c r="I659"/>
    </row>
    <row r="660" spans="1:9" x14ac:dyDescent="0.25">
      <c r="A660" t="s">
        <v>1618</v>
      </c>
      <c r="B660" t="s">
        <v>3157</v>
      </c>
      <c r="C660" s="4">
        <v>19.95</v>
      </c>
      <c r="H660"/>
      <c r="I660"/>
    </row>
    <row r="661" spans="1:9" x14ac:dyDescent="0.25">
      <c r="A661" t="s">
        <v>1484</v>
      </c>
      <c r="B661" t="s">
        <v>3127</v>
      </c>
      <c r="C661" s="4">
        <v>9.9499999999999993</v>
      </c>
      <c r="H661"/>
      <c r="I661"/>
    </row>
    <row r="662" spans="1:9" x14ac:dyDescent="0.25">
      <c r="A662" t="s">
        <v>1619</v>
      </c>
      <c r="B662" t="s">
        <v>3129</v>
      </c>
      <c r="C662" s="4">
        <v>45.95</v>
      </c>
      <c r="H662"/>
      <c r="I662"/>
    </row>
    <row r="663" spans="1:9" x14ac:dyDescent="0.25">
      <c r="A663" t="s">
        <v>1620</v>
      </c>
      <c r="B663" t="s">
        <v>3131</v>
      </c>
      <c r="C663" s="4">
        <v>56.95</v>
      </c>
      <c r="H663"/>
      <c r="I663"/>
    </row>
    <row r="664" spans="1:9" x14ac:dyDescent="0.25">
      <c r="A664" t="s">
        <v>1621</v>
      </c>
      <c r="B664" t="s">
        <v>3158</v>
      </c>
      <c r="C664" s="4">
        <v>45.95</v>
      </c>
      <c r="H664"/>
      <c r="I664"/>
    </row>
    <row r="665" spans="1:9" x14ac:dyDescent="0.25">
      <c r="A665" t="s">
        <v>1491</v>
      </c>
      <c r="B665" t="s">
        <v>3116</v>
      </c>
      <c r="C665" s="4">
        <v>15.95</v>
      </c>
      <c r="H665"/>
      <c r="I665"/>
    </row>
    <row r="666" spans="1:9" x14ac:dyDescent="0.25">
      <c r="A666" t="s">
        <v>1622</v>
      </c>
      <c r="B666" t="s">
        <v>3209</v>
      </c>
      <c r="C666" s="4">
        <v>25.95</v>
      </c>
      <c r="H666"/>
      <c r="I666"/>
    </row>
    <row r="667" spans="1:9" x14ac:dyDescent="0.25">
      <c r="A667" t="s">
        <v>1494</v>
      </c>
      <c r="B667" t="s">
        <v>3165</v>
      </c>
      <c r="C667" s="4">
        <v>9.9499999999999993</v>
      </c>
      <c r="H667"/>
      <c r="I667"/>
    </row>
    <row r="668" spans="1:9" x14ac:dyDescent="0.25">
      <c r="A668" t="s">
        <v>1511</v>
      </c>
      <c r="B668" t="s">
        <v>3472</v>
      </c>
      <c r="C668" s="4">
        <v>15.95</v>
      </c>
      <c r="H668"/>
      <c r="I668"/>
    </row>
    <row r="669" spans="1:9" x14ac:dyDescent="0.25">
      <c r="A669" t="s">
        <v>1434</v>
      </c>
      <c r="B669" t="s">
        <v>3167</v>
      </c>
      <c r="C669" s="4">
        <v>9.9499999999999993</v>
      </c>
      <c r="H669"/>
      <c r="I669"/>
    </row>
    <row r="670" spans="1:9" x14ac:dyDescent="0.25">
      <c r="A670" t="s">
        <v>54</v>
      </c>
      <c r="B670" t="s">
        <v>3142</v>
      </c>
      <c r="C670" s="4">
        <v>99.95</v>
      </c>
      <c r="H670"/>
      <c r="I670"/>
    </row>
    <row r="671" spans="1:9" ht="15.75" x14ac:dyDescent="0.25">
      <c r="A671" s="19" t="s">
        <v>1623</v>
      </c>
      <c r="B671" s="17"/>
      <c r="C671" s="18"/>
    </row>
    <row r="672" spans="1:9" ht="15.75" x14ac:dyDescent="0.25">
      <c r="A672" s="16" t="s">
        <v>9</v>
      </c>
      <c r="B672" s="16" t="s">
        <v>10</v>
      </c>
      <c r="C672" s="50" t="s">
        <v>11</v>
      </c>
    </row>
    <row r="673" spans="1:9" x14ac:dyDescent="0.25">
      <c r="A673" t="s">
        <v>1624</v>
      </c>
      <c r="B673" t="s">
        <v>3449</v>
      </c>
      <c r="C673" s="4">
        <v>49.95</v>
      </c>
      <c r="H673"/>
      <c r="I673"/>
    </row>
    <row r="674" spans="1:9" x14ac:dyDescent="0.25">
      <c r="A674" t="s">
        <v>1474</v>
      </c>
      <c r="B674" t="s">
        <v>3151</v>
      </c>
      <c r="C674" s="4">
        <v>29.95</v>
      </c>
      <c r="H674"/>
      <c r="I674"/>
    </row>
    <row r="675" spans="1:9" x14ac:dyDescent="0.25">
      <c r="A675" t="s">
        <v>1475</v>
      </c>
      <c r="B675" t="s">
        <v>3152</v>
      </c>
      <c r="C675" s="4">
        <v>29.95</v>
      </c>
    </row>
    <row r="676" spans="1:9" x14ac:dyDescent="0.25">
      <c r="A676" t="s">
        <v>1625</v>
      </c>
      <c r="B676" t="s">
        <v>3153</v>
      </c>
      <c r="C676" s="4">
        <v>69.95</v>
      </c>
      <c r="H676"/>
      <c r="I676"/>
    </row>
    <row r="677" spans="1:9" x14ac:dyDescent="0.25">
      <c r="A677" t="s">
        <v>1626</v>
      </c>
      <c r="B677" t="s">
        <v>3154</v>
      </c>
      <c r="C677" s="4">
        <v>179.95</v>
      </c>
      <c r="H677"/>
      <c r="I677"/>
    </row>
    <row r="678" spans="1:9" x14ac:dyDescent="0.25">
      <c r="A678" t="s">
        <v>1627</v>
      </c>
      <c r="B678" t="s">
        <v>3494</v>
      </c>
      <c r="C678" s="4">
        <v>149.94999999999999</v>
      </c>
      <c r="H678"/>
      <c r="I678"/>
    </row>
    <row r="679" spans="1:9" x14ac:dyDescent="0.25">
      <c r="A679" t="s">
        <v>1628</v>
      </c>
      <c r="B679" t="s">
        <v>3495</v>
      </c>
      <c r="C679" s="4">
        <v>99.95</v>
      </c>
      <c r="H679"/>
      <c r="I679"/>
    </row>
    <row r="680" spans="1:9" x14ac:dyDescent="0.25">
      <c r="A680" t="s">
        <v>1629</v>
      </c>
      <c r="B680" t="s">
        <v>3496</v>
      </c>
      <c r="C680" s="4">
        <v>39.950000000000003</v>
      </c>
      <c r="H680"/>
      <c r="I680"/>
    </row>
    <row r="681" spans="1:9" x14ac:dyDescent="0.25">
      <c r="A681" t="s">
        <v>1630</v>
      </c>
      <c r="B681" t="s">
        <v>3172</v>
      </c>
      <c r="C681" s="4">
        <v>69.95</v>
      </c>
      <c r="H681"/>
      <c r="I681"/>
    </row>
    <row r="682" spans="1:9" x14ac:dyDescent="0.25">
      <c r="A682" t="s">
        <v>1631</v>
      </c>
      <c r="B682" t="s">
        <v>3157</v>
      </c>
      <c r="C682" s="4">
        <v>45.95</v>
      </c>
      <c r="H682"/>
      <c r="I682"/>
    </row>
    <row r="683" spans="1:9" x14ac:dyDescent="0.25">
      <c r="A683" t="s">
        <v>1632</v>
      </c>
      <c r="B683" t="s">
        <v>3129</v>
      </c>
      <c r="C683" s="4">
        <v>59.95</v>
      </c>
      <c r="H683"/>
      <c r="I683"/>
    </row>
    <row r="684" spans="1:9" x14ac:dyDescent="0.25">
      <c r="A684" t="s">
        <v>1633</v>
      </c>
      <c r="B684" t="s">
        <v>3131</v>
      </c>
      <c r="C684" s="4">
        <v>39.950000000000003</v>
      </c>
      <c r="H684"/>
      <c r="I684"/>
    </row>
    <row r="685" spans="1:9" x14ac:dyDescent="0.25">
      <c r="A685" t="s">
        <v>1634</v>
      </c>
      <c r="B685" t="s">
        <v>3158</v>
      </c>
      <c r="C685" s="4">
        <v>45.95</v>
      </c>
      <c r="H685"/>
      <c r="I685"/>
    </row>
    <row r="686" spans="1:9" x14ac:dyDescent="0.25">
      <c r="A686" t="s">
        <v>1635</v>
      </c>
      <c r="B686" t="s">
        <v>3209</v>
      </c>
      <c r="C686" s="4">
        <v>29.95</v>
      </c>
      <c r="H686"/>
      <c r="I686"/>
    </row>
    <row r="687" spans="1:9" x14ac:dyDescent="0.25">
      <c r="A687" t="s">
        <v>1636</v>
      </c>
      <c r="B687" t="s">
        <v>3167</v>
      </c>
      <c r="C687" s="4">
        <v>17.95</v>
      </c>
      <c r="H687"/>
      <c r="I687"/>
    </row>
    <row r="688" spans="1:9" x14ac:dyDescent="0.25">
      <c r="A688" t="s">
        <v>1637</v>
      </c>
      <c r="B688" t="s">
        <v>3208</v>
      </c>
      <c r="C688" s="4">
        <v>15.95</v>
      </c>
      <c r="H688"/>
      <c r="I688"/>
    </row>
    <row r="689" spans="1:9" x14ac:dyDescent="0.25">
      <c r="A689" t="s">
        <v>1638</v>
      </c>
      <c r="B689" t="s">
        <v>3497</v>
      </c>
      <c r="C689" s="4">
        <v>18.95</v>
      </c>
      <c r="H689"/>
      <c r="I689"/>
    </row>
    <row r="690" spans="1:9" x14ac:dyDescent="0.25">
      <c r="A690" t="s">
        <v>1639</v>
      </c>
      <c r="B690" t="s">
        <v>3114</v>
      </c>
      <c r="C690" s="4">
        <v>37.950000000000003</v>
      </c>
      <c r="H690"/>
      <c r="I690"/>
    </row>
    <row r="691" spans="1:9" x14ac:dyDescent="0.25">
      <c r="A691" t="s">
        <v>1640</v>
      </c>
      <c r="B691" t="s">
        <v>3498</v>
      </c>
      <c r="C691" s="4">
        <v>19.95</v>
      </c>
      <c r="H691"/>
      <c r="I691"/>
    </row>
    <row r="692" spans="1:9" x14ac:dyDescent="0.25">
      <c r="A692" t="s">
        <v>1641</v>
      </c>
      <c r="B692" t="s">
        <v>3141</v>
      </c>
      <c r="C692" s="4">
        <v>11.95</v>
      </c>
      <c r="H692"/>
      <c r="I692"/>
    </row>
    <row r="693" spans="1:9" x14ac:dyDescent="0.25">
      <c r="A693" t="s">
        <v>54</v>
      </c>
      <c r="B693" t="s">
        <v>3142</v>
      </c>
      <c r="C693" s="4">
        <v>99.95</v>
      </c>
      <c r="H693"/>
      <c r="I693"/>
    </row>
    <row r="694" spans="1:9" ht="15.75" x14ac:dyDescent="0.25">
      <c r="A694" s="42" t="s">
        <v>2847</v>
      </c>
      <c r="B694" s="17"/>
      <c r="C694" s="18"/>
    </row>
    <row r="695" spans="1:9" ht="15.75" x14ac:dyDescent="0.25">
      <c r="A695" s="16" t="s">
        <v>9</v>
      </c>
      <c r="B695" s="16" t="s">
        <v>10</v>
      </c>
      <c r="C695" s="50" t="s">
        <v>11</v>
      </c>
    </row>
    <row r="696" spans="1:9" x14ac:dyDescent="0.25">
      <c r="A696" t="s">
        <v>1502</v>
      </c>
      <c r="B696" t="s">
        <v>3471</v>
      </c>
      <c r="C696" s="4">
        <v>39.950000000000003</v>
      </c>
      <c r="H696"/>
      <c r="I696"/>
    </row>
    <row r="697" spans="1:9" x14ac:dyDescent="0.25">
      <c r="A697" t="s">
        <v>1474</v>
      </c>
      <c r="B697" t="s">
        <v>3151</v>
      </c>
      <c r="C697" s="4">
        <v>29.95</v>
      </c>
      <c r="H697"/>
      <c r="I697"/>
    </row>
    <row r="698" spans="1:9" x14ac:dyDescent="0.25">
      <c r="A698" t="s">
        <v>1475</v>
      </c>
      <c r="B698" t="s">
        <v>3152</v>
      </c>
      <c r="C698" s="4">
        <v>29.95</v>
      </c>
    </row>
    <row r="699" spans="1:9" x14ac:dyDescent="0.25">
      <c r="A699" t="s">
        <v>1544</v>
      </c>
      <c r="B699" t="s">
        <v>3258</v>
      </c>
      <c r="C699" s="4">
        <v>69.95</v>
      </c>
      <c r="H699"/>
      <c r="I699"/>
    </row>
    <row r="700" spans="1:9" x14ac:dyDescent="0.25">
      <c r="A700" t="s">
        <v>2848</v>
      </c>
      <c r="B700" t="s">
        <v>3154</v>
      </c>
      <c r="C700" s="4">
        <v>149.94999999999999</v>
      </c>
      <c r="H700"/>
      <c r="I700"/>
    </row>
    <row r="701" spans="1:9" x14ac:dyDescent="0.25">
      <c r="A701" t="s">
        <v>2849</v>
      </c>
      <c r="B701" t="s">
        <v>3499</v>
      </c>
      <c r="C701" s="4">
        <v>79.95</v>
      </c>
      <c r="H701"/>
      <c r="I701"/>
    </row>
    <row r="702" spans="1:9" x14ac:dyDescent="0.25">
      <c r="A702" t="s">
        <v>2850</v>
      </c>
      <c r="B702" t="s">
        <v>3107</v>
      </c>
      <c r="C702" s="4">
        <v>45.95</v>
      </c>
      <c r="H702"/>
      <c r="I702"/>
    </row>
    <row r="703" spans="1:9" x14ac:dyDescent="0.25">
      <c r="A703" t="s">
        <v>2851</v>
      </c>
      <c r="B703" t="s">
        <v>3172</v>
      </c>
      <c r="C703" s="4">
        <v>129.94999999999999</v>
      </c>
      <c r="H703"/>
      <c r="I703"/>
    </row>
    <row r="704" spans="1:9" x14ac:dyDescent="0.25">
      <c r="A704" t="s">
        <v>2852</v>
      </c>
      <c r="B704" t="s">
        <v>3157</v>
      </c>
      <c r="C704" s="4">
        <v>45.95</v>
      </c>
      <c r="H704"/>
      <c r="I704"/>
    </row>
    <row r="705" spans="1:9" x14ac:dyDescent="0.25">
      <c r="A705" t="s">
        <v>2853</v>
      </c>
      <c r="B705" t="s">
        <v>3129</v>
      </c>
      <c r="C705" s="4">
        <v>79.95</v>
      </c>
      <c r="H705"/>
      <c r="I705"/>
    </row>
    <row r="706" spans="1:9" x14ac:dyDescent="0.25">
      <c r="A706" t="s">
        <v>2854</v>
      </c>
      <c r="B706" t="s">
        <v>3158</v>
      </c>
      <c r="C706" s="4">
        <v>69.95</v>
      </c>
      <c r="H706"/>
      <c r="I706"/>
    </row>
    <row r="707" spans="1:9" x14ac:dyDescent="0.25">
      <c r="A707" t="s">
        <v>2855</v>
      </c>
      <c r="B707" t="s">
        <v>3209</v>
      </c>
      <c r="C707" s="4">
        <v>39.950000000000003</v>
      </c>
      <c r="H707"/>
      <c r="I707"/>
    </row>
    <row r="708" spans="1:9" x14ac:dyDescent="0.25">
      <c r="A708" t="s">
        <v>2856</v>
      </c>
      <c r="B708" t="s">
        <v>3116</v>
      </c>
      <c r="C708" s="4">
        <v>39.950000000000003</v>
      </c>
      <c r="H708"/>
      <c r="I708"/>
    </row>
    <row r="709" spans="1:9" x14ac:dyDescent="0.25">
      <c r="A709" t="s">
        <v>2857</v>
      </c>
      <c r="B709" t="s">
        <v>3187</v>
      </c>
      <c r="C709" s="4">
        <v>9.9499999999999993</v>
      </c>
      <c r="H709"/>
      <c r="I709"/>
    </row>
    <row r="710" spans="1:9" x14ac:dyDescent="0.25">
      <c r="A710" t="s">
        <v>2858</v>
      </c>
      <c r="B710" t="s">
        <v>3188</v>
      </c>
      <c r="C710" s="4">
        <v>9.9499999999999993</v>
      </c>
      <c r="H710"/>
      <c r="I710"/>
    </row>
    <row r="711" spans="1:9" x14ac:dyDescent="0.25">
      <c r="A711" t="s">
        <v>2859</v>
      </c>
      <c r="B711" t="s">
        <v>3114</v>
      </c>
      <c r="C711" s="4">
        <v>39.950000000000003</v>
      </c>
      <c r="H711"/>
      <c r="I711"/>
    </row>
    <row r="712" spans="1:9" x14ac:dyDescent="0.25">
      <c r="A712" t="s">
        <v>2860</v>
      </c>
      <c r="B712" t="s">
        <v>3283</v>
      </c>
      <c r="C712" s="4">
        <v>19.95</v>
      </c>
      <c r="H712"/>
      <c r="I712"/>
    </row>
    <row r="713" spans="1:9" x14ac:dyDescent="0.25">
      <c r="A713" t="s">
        <v>2861</v>
      </c>
      <c r="B713" t="s">
        <v>3165</v>
      </c>
      <c r="C713" s="4">
        <v>29.95</v>
      </c>
      <c r="H713"/>
      <c r="I713"/>
    </row>
    <row r="714" spans="1:9" x14ac:dyDescent="0.25">
      <c r="A714" t="s">
        <v>2862</v>
      </c>
      <c r="B714" t="s">
        <v>3167</v>
      </c>
      <c r="C714" s="4">
        <v>29.95</v>
      </c>
      <c r="H714"/>
      <c r="I714"/>
    </row>
    <row r="715" spans="1:9" x14ac:dyDescent="0.25">
      <c r="A715" t="s">
        <v>2863</v>
      </c>
      <c r="B715" t="s">
        <v>3141</v>
      </c>
      <c r="C715" s="4">
        <v>25.95</v>
      </c>
      <c r="H715"/>
      <c r="I715"/>
    </row>
    <row r="716" spans="1:9" x14ac:dyDescent="0.25">
      <c r="A716" t="s">
        <v>54</v>
      </c>
      <c r="B716" t="s">
        <v>3142</v>
      </c>
      <c r="C716" s="4">
        <v>99.95</v>
      </c>
      <c r="H716"/>
      <c r="I716"/>
    </row>
    <row r="717" spans="1:9" ht="15.75" x14ac:dyDescent="0.25">
      <c r="A717" s="19" t="s">
        <v>1642</v>
      </c>
      <c r="B717" s="17"/>
      <c r="C717" s="18"/>
    </row>
    <row r="718" spans="1:9" ht="15.75" x14ac:dyDescent="0.25">
      <c r="A718" s="16" t="s">
        <v>9</v>
      </c>
      <c r="B718" s="16" t="s">
        <v>10</v>
      </c>
      <c r="C718" s="50" t="s">
        <v>11</v>
      </c>
    </row>
    <row r="719" spans="1:9" x14ac:dyDescent="0.25">
      <c r="A719" t="s">
        <v>1476</v>
      </c>
      <c r="B719" t="s">
        <v>3258</v>
      </c>
      <c r="C719" s="4">
        <v>59.95</v>
      </c>
      <c r="H719"/>
      <c r="I719"/>
    </row>
    <row r="720" spans="1:9" x14ac:dyDescent="0.25">
      <c r="A720" t="s">
        <v>1643</v>
      </c>
      <c r="B720" t="s">
        <v>3154</v>
      </c>
      <c r="C720" s="4">
        <v>189.95</v>
      </c>
      <c r="H720"/>
      <c r="I720"/>
    </row>
    <row r="721" spans="1:9" x14ac:dyDescent="0.25">
      <c r="A721" t="s">
        <v>1644</v>
      </c>
      <c r="B721" t="s">
        <v>3302</v>
      </c>
      <c r="C721" s="4">
        <v>89.95</v>
      </c>
      <c r="H721"/>
      <c r="I721"/>
    </row>
    <row r="722" spans="1:9" x14ac:dyDescent="0.25">
      <c r="A722" t="s">
        <v>1645</v>
      </c>
      <c r="B722" t="s">
        <v>3107</v>
      </c>
      <c r="C722" s="4">
        <v>20.95</v>
      </c>
      <c r="H722"/>
      <c r="I722"/>
    </row>
    <row r="723" spans="1:9" x14ac:dyDescent="0.25">
      <c r="A723" t="s">
        <v>1646</v>
      </c>
      <c r="B723" t="s">
        <v>3427</v>
      </c>
      <c r="C723" s="4">
        <v>11.95</v>
      </c>
      <c r="H723"/>
      <c r="I723"/>
    </row>
    <row r="724" spans="1:9" x14ac:dyDescent="0.25">
      <c r="A724" t="s">
        <v>1647</v>
      </c>
      <c r="B724" t="s">
        <v>3236</v>
      </c>
      <c r="C724" s="4">
        <v>151.94999999999999</v>
      </c>
      <c r="H724"/>
      <c r="I724"/>
    </row>
    <row r="725" spans="1:9" x14ac:dyDescent="0.25">
      <c r="A725" t="s">
        <v>1648</v>
      </c>
      <c r="B725" t="s">
        <v>3500</v>
      </c>
      <c r="C725" s="4">
        <v>43.95</v>
      </c>
      <c r="H725"/>
      <c r="I725"/>
    </row>
    <row r="726" spans="1:9" x14ac:dyDescent="0.25">
      <c r="A726" t="s">
        <v>1649</v>
      </c>
      <c r="B726" t="s">
        <v>3239</v>
      </c>
      <c r="C726" s="4">
        <v>47.95</v>
      </c>
      <c r="H726"/>
      <c r="I726"/>
    </row>
    <row r="727" spans="1:9" x14ac:dyDescent="0.25">
      <c r="A727" t="s">
        <v>1650</v>
      </c>
      <c r="B727" t="s">
        <v>3241</v>
      </c>
      <c r="C727" s="4">
        <v>24.95</v>
      </c>
      <c r="H727"/>
      <c r="I727"/>
    </row>
    <row r="728" spans="1:9" x14ac:dyDescent="0.25">
      <c r="A728" t="s">
        <v>1651</v>
      </c>
      <c r="B728" t="s">
        <v>3251</v>
      </c>
      <c r="C728" s="4">
        <v>47.95</v>
      </c>
      <c r="H728"/>
      <c r="I728"/>
    </row>
    <row r="729" spans="1:9" x14ac:dyDescent="0.25">
      <c r="A729" t="s">
        <v>1652</v>
      </c>
      <c r="B729" t="s">
        <v>3501</v>
      </c>
      <c r="C729" s="4">
        <v>18.95</v>
      </c>
      <c r="H729"/>
      <c r="I729"/>
    </row>
    <row r="730" spans="1:9" x14ac:dyDescent="0.25">
      <c r="A730" t="s">
        <v>1513</v>
      </c>
      <c r="B730" t="s">
        <v>3473</v>
      </c>
      <c r="C730" s="4">
        <v>9.9499999999999993</v>
      </c>
      <c r="H730"/>
      <c r="I730"/>
    </row>
    <row r="731" spans="1:9" x14ac:dyDescent="0.25">
      <c r="A731" t="s">
        <v>1653</v>
      </c>
      <c r="B731" t="s">
        <v>3502</v>
      </c>
      <c r="C731" s="4">
        <v>11.95</v>
      </c>
      <c r="H731"/>
      <c r="I731"/>
    </row>
    <row r="732" spans="1:9" x14ac:dyDescent="0.25">
      <c r="A732" t="s">
        <v>1489</v>
      </c>
      <c r="B732" t="s">
        <v>3344</v>
      </c>
      <c r="C732" s="4">
        <v>19.95</v>
      </c>
      <c r="H732"/>
      <c r="I732"/>
    </row>
    <row r="733" spans="1:9" x14ac:dyDescent="0.25">
      <c r="A733" t="s">
        <v>1654</v>
      </c>
      <c r="B733" t="s">
        <v>3503</v>
      </c>
      <c r="C733" s="4">
        <v>39.950000000000003</v>
      </c>
      <c r="H733"/>
      <c r="I733"/>
    </row>
    <row r="734" spans="1:9" x14ac:dyDescent="0.25">
      <c r="A734" t="s">
        <v>1434</v>
      </c>
      <c r="B734" t="s">
        <v>3167</v>
      </c>
      <c r="C734" s="4">
        <v>9.9499999999999993</v>
      </c>
      <c r="H734"/>
      <c r="I734"/>
    </row>
    <row r="735" spans="1:9" x14ac:dyDescent="0.25">
      <c r="A735" t="s">
        <v>1655</v>
      </c>
      <c r="B735" t="s">
        <v>3209</v>
      </c>
      <c r="C735" s="4">
        <v>17.95</v>
      </c>
      <c r="H735"/>
      <c r="I735"/>
    </row>
    <row r="736" spans="1:9" x14ac:dyDescent="0.25">
      <c r="A736" t="s">
        <v>1656</v>
      </c>
      <c r="B736" t="s">
        <v>3165</v>
      </c>
      <c r="C736" s="4">
        <v>15.95</v>
      </c>
      <c r="H736"/>
      <c r="I736"/>
    </row>
    <row r="737" spans="1:9" x14ac:dyDescent="0.25">
      <c r="A737" t="s">
        <v>54</v>
      </c>
      <c r="B737" t="s">
        <v>3142</v>
      </c>
      <c r="C737" s="4">
        <v>99.95</v>
      </c>
      <c r="H737"/>
      <c r="I737"/>
    </row>
    <row r="738" spans="1:9" ht="15.75" x14ac:dyDescent="0.25">
      <c r="A738" s="42" t="s">
        <v>2667</v>
      </c>
      <c r="B738" s="17"/>
      <c r="C738" s="18"/>
    </row>
    <row r="739" spans="1:9" ht="15.75" x14ac:dyDescent="0.25">
      <c r="A739" s="16" t="s">
        <v>9</v>
      </c>
      <c r="B739" s="16" t="s">
        <v>10</v>
      </c>
      <c r="C739" s="50" t="s">
        <v>11</v>
      </c>
    </row>
    <row r="740" spans="1:9" x14ac:dyDescent="0.25">
      <c r="A740" t="s">
        <v>1474</v>
      </c>
      <c r="B740" t="s">
        <v>3151</v>
      </c>
      <c r="C740" s="4">
        <v>29.95</v>
      </c>
      <c r="H740"/>
      <c r="I740"/>
    </row>
    <row r="741" spans="1:9" x14ac:dyDescent="0.25">
      <c r="A741" t="s">
        <v>1475</v>
      </c>
      <c r="B741" t="s">
        <v>3152</v>
      </c>
      <c r="C741" s="4">
        <v>29.95</v>
      </c>
    </row>
    <row r="742" spans="1:9" x14ac:dyDescent="0.25">
      <c r="A742" t="s">
        <v>1476</v>
      </c>
      <c r="B742" t="s">
        <v>3258</v>
      </c>
      <c r="C742" s="4">
        <v>59.95</v>
      </c>
      <c r="H742"/>
      <c r="I742"/>
    </row>
    <row r="743" spans="1:9" x14ac:dyDescent="0.25">
      <c r="A743" t="s">
        <v>2827</v>
      </c>
      <c r="B743" t="s">
        <v>3154</v>
      </c>
      <c r="C743" s="4">
        <v>189.95</v>
      </c>
      <c r="H743"/>
      <c r="I743"/>
    </row>
    <row r="744" spans="1:9" x14ac:dyDescent="0.25">
      <c r="A744" s="43" t="s">
        <v>2828</v>
      </c>
      <c r="B744" t="s">
        <v>3302</v>
      </c>
      <c r="C744" s="4">
        <v>89.95</v>
      </c>
      <c r="H744"/>
      <c r="I744"/>
    </row>
    <row r="745" spans="1:9" x14ac:dyDescent="0.25">
      <c r="A745" s="43" t="s">
        <v>1748</v>
      </c>
      <c r="B745" t="s">
        <v>3157</v>
      </c>
      <c r="C745" s="4">
        <v>29.95</v>
      </c>
      <c r="H745"/>
      <c r="I745"/>
    </row>
    <row r="746" spans="1:9" x14ac:dyDescent="0.25">
      <c r="A746" s="43" t="s">
        <v>1735</v>
      </c>
      <c r="B746" t="s">
        <v>3127</v>
      </c>
      <c r="C746" s="4">
        <v>9.9499999999999993</v>
      </c>
      <c r="H746"/>
      <c r="I746"/>
    </row>
    <row r="747" spans="1:9" x14ac:dyDescent="0.25">
      <c r="A747" t="s">
        <v>2829</v>
      </c>
      <c r="B747" t="s">
        <v>3129</v>
      </c>
      <c r="C747" s="4">
        <v>39.950000000000003</v>
      </c>
      <c r="H747"/>
      <c r="I747"/>
    </row>
    <row r="748" spans="1:9" x14ac:dyDescent="0.25">
      <c r="A748" t="s">
        <v>1737</v>
      </c>
      <c r="B748" t="s">
        <v>3504</v>
      </c>
      <c r="C748" s="4">
        <v>19.95</v>
      </c>
      <c r="H748"/>
      <c r="I748"/>
    </row>
    <row r="749" spans="1:9" x14ac:dyDescent="0.25">
      <c r="A749" t="s">
        <v>1749</v>
      </c>
      <c r="B749" t="s">
        <v>3505</v>
      </c>
      <c r="C749" s="4">
        <v>39.950000000000003</v>
      </c>
      <c r="H749"/>
      <c r="I749"/>
    </row>
    <row r="750" spans="1:9" x14ac:dyDescent="0.25">
      <c r="A750" t="s">
        <v>1750</v>
      </c>
      <c r="B750" t="s">
        <v>3116</v>
      </c>
      <c r="C750" s="4">
        <v>24.95</v>
      </c>
      <c r="H750"/>
      <c r="I750"/>
    </row>
    <row r="751" spans="1:9" x14ac:dyDescent="0.25">
      <c r="A751" t="s">
        <v>1751</v>
      </c>
      <c r="B751" t="s">
        <v>3469</v>
      </c>
      <c r="C751" s="4">
        <v>11.95</v>
      </c>
      <c r="H751"/>
      <c r="I751"/>
    </row>
    <row r="752" spans="1:9" x14ac:dyDescent="0.25">
      <c r="A752" t="s">
        <v>1513</v>
      </c>
      <c r="B752" t="s">
        <v>3473</v>
      </c>
      <c r="C752" s="4">
        <v>9.9499999999999993</v>
      </c>
      <c r="H752"/>
      <c r="I752"/>
    </row>
    <row r="753" spans="1:9" x14ac:dyDescent="0.25">
      <c r="A753" t="s">
        <v>1752</v>
      </c>
      <c r="B753" t="s">
        <v>3233</v>
      </c>
      <c r="C753" s="4">
        <v>17.95</v>
      </c>
      <c r="H753"/>
      <c r="I753"/>
    </row>
    <row r="754" spans="1:9" x14ac:dyDescent="0.25">
      <c r="A754" t="s">
        <v>1742</v>
      </c>
      <c r="B754" t="s">
        <v>3228</v>
      </c>
      <c r="C754" s="4">
        <v>9.9499999999999993</v>
      </c>
      <c r="H754"/>
      <c r="I754"/>
    </row>
    <row r="755" spans="1:9" x14ac:dyDescent="0.25">
      <c r="A755" t="s">
        <v>1753</v>
      </c>
      <c r="B755" t="s">
        <v>3114</v>
      </c>
      <c r="C755" s="4">
        <v>37.950000000000003</v>
      </c>
      <c r="H755"/>
      <c r="I755"/>
    </row>
    <row r="756" spans="1:9" x14ac:dyDescent="0.25">
      <c r="A756" t="s">
        <v>1754</v>
      </c>
      <c r="B756" t="s">
        <v>3283</v>
      </c>
      <c r="C756" s="4">
        <v>13.95</v>
      </c>
      <c r="H756"/>
      <c r="I756"/>
    </row>
    <row r="757" spans="1:9" x14ac:dyDescent="0.25">
      <c r="A757" t="s">
        <v>1654</v>
      </c>
      <c r="B757" t="s">
        <v>3503</v>
      </c>
      <c r="C757" s="4">
        <v>39.950000000000003</v>
      </c>
      <c r="H757"/>
      <c r="I757"/>
    </row>
    <row r="758" spans="1:9" x14ac:dyDescent="0.25">
      <c r="A758" t="s">
        <v>1755</v>
      </c>
      <c r="B758" t="s">
        <v>3506</v>
      </c>
      <c r="C758" s="4">
        <v>19.95</v>
      </c>
      <c r="H758"/>
      <c r="I758"/>
    </row>
    <row r="759" spans="1:9" x14ac:dyDescent="0.25">
      <c r="A759" t="s">
        <v>1515</v>
      </c>
      <c r="B759" t="s">
        <v>3208</v>
      </c>
      <c r="C759" s="4">
        <v>29.95</v>
      </c>
      <c r="H759"/>
      <c r="I759"/>
    </row>
    <row r="760" spans="1:9" x14ac:dyDescent="0.25">
      <c r="A760" t="s">
        <v>54</v>
      </c>
      <c r="B760" t="s">
        <v>3142</v>
      </c>
      <c r="C760" s="4">
        <v>99.95</v>
      </c>
      <c r="H760"/>
      <c r="I760"/>
    </row>
    <row r="761" spans="1:9" ht="15.75" x14ac:dyDescent="0.25">
      <c r="A761" s="19" t="s">
        <v>1657</v>
      </c>
      <c r="B761" s="17"/>
      <c r="C761" s="18"/>
    </row>
    <row r="762" spans="1:9" ht="15.75" x14ac:dyDescent="0.25">
      <c r="A762" s="16" t="s">
        <v>9</v>
      </c>
      <c r="B762" s="16" t="s">
        <v>10</v>
      </c>
      <c r="C762" s="50" t="s">
        <v>11</v>
      </c>
    </row>
    <row r="763" spans="1:9" x14ac:dyDescent="0.25">
      <c r="A763" t="s">
        <v>1658</v>
      </c>
      <c r="B763" t="s">
        <v>3171</v>
      </c>
      <c r="C763" s="4">
        <v>62.95</v>
      </c>
    </row>
    <row r="764" spans="1:9" x14ac:dyDescent="0.25">
      <c r="A764" t="s">
        <v>1659</v>
      </c>
      <c r="B764" t="s">
        <v>3316</v>
      </c>
      <c r="C764" s="4">
        <v>56.95</v>
      </c>
    </row>
    <row r="765" spans="1:9" x14ac:dyDescent="0.25">
      <c r="A765" t="s">
        <v>1660</v>
      </c>
      <c r="B765" t="s">
        <v>3507</v>
      </c>
      <c r="C765" s="4">
        <v>18.95</v>
      </c>
    </row>
    <row r="766" spans="1:9" x14ac:dyDescent="0.25">
      <c r="A766" t="s">
        <v>1661</v>
      </c>
      <c r="B766" t="s">
        <v>3508</v>
      </c>
      <c r="C766" s="4">
        <v>129.94999999999999</v>
      </c>
    </row>
    <row r="767" spans="1:9" x14ac:dyDescent="0.25">
      <c r="A767" t="s">
        <v>1662</v>
      </c>
      <c r="B767" t="s">
        <v>3107</v>
      </c>
      <c r="C767" s="4">
        <v>17.95</v>
      </c>
    </row>
    <row r="768" spans="1:9" x14ac:dyDescent="0.25">
      <c r="A768" t="s">
        <v>1663</v>
      </c>
      <c r="B768" t="s">
        <v>3354</v>
      </c>
      <c r="C768" s="4">
        <v>37.950000000000003</v>
      </c>
    </row>
    <row r="769" spans="1:3" x14ac:dyDescent="0.25">
      <c r="A769" t="s">
        <v>1664</v>
      </c>
      <c r="B769" t="s">
        <v>3156</v>
      </c>
      <c r="C769" s="4">
        <v>32.950000000000003</v>
      </c>
    </row>
    <row r="770" spans="1:3" x14ac:dyDescent="0.25">
      <c r="A770" t="s">
        <v>1665</v>
      </c>
      <c r="B770" t="s">
        <v>3112</v>
      </c>
      <c r="C770" s="4">
        <v>9.9499999999999993</v>
      </c>
    </row>
    <row r="771" spans="1:3" x14ac:dyDescent="0.25">
      <c r="A771" t="s">
        <v>1666</v>
      </c>
      <c r="B771" t="s">
        <v>3165</v>
      </c>
      <c r="C771" s="4">
        <v>11.95</v>
      </c>
    </row>
    <row r="772" spans="1:3" x14ac:dyDescent="0.25">
      <c r="A772" t="s">
        <v>1667</v>
      </c>
      <c r="B772" t="s">
        <v>3208</v>
      </c>
      <c r="C772" s="4">
        <v>15.95</v>
      </c>
    </row>
    <row r="773" spans="1:3" x14ac:dyDescent="0.25">
      <c r="A773" t="s">
        <v>1668</v>
      </c>
      <c r="B773" t="s">
        <v>3113</v>
      </c>
      <c r="C773" s="4">
        <v>11.95</v>
      </c>
    </row>
    <row r="774" spans="1:3" x14ac:dyDescent="0.25">
      <c r="A774" t="s">
        <v>1669</v>
      </c>
      <c r="B774" t="s">
        <v>3209</v>
      </c>
      <c r="C774" s="4">
        <v>15.95</v>
      </c>
    </row>
    <row r="775" spans="1:3" x14ac:dyDescent="0.25">
      <c r="A775" t="s">
        <v>1670</v>
      </c>
      <c r="B775" t="s">
        <v>3114</v>
      </c>
      <c r="C775" s="4">
        <v>9.9499999999999993</v>
      </c>
    </row>
    <row r="776" spans="1:3" x14ac:dyDescent="0.25">
      <c r="A776" t="s">
        <v>1671</v>
      </c>
      <c r="B776" t="s">
        <v>3201</v>
      </c>
      <c r="C776" s="4">
        <v>18.95</v>
      </c>
    </row>
    <row r="777" spans="1:3" x14ac:dyDescent="0.25">
      <c r="A777" t="s">
        <v>1672</v>
      </c>
      <c r="B777" t="s">
        <v>3167</v>
      </c>
      <c r="C777" s="4">
        <v>9.9499999999999993</v>
      </c>
    </row>
    <row r="778" spans="1:3" x14ac:dyDescent="0.25">
      <c r="A778" t="s">
        <v>54</v>
      </c>
      <c r="B778" t="s">
        <v>3142</v>
      </c>
      <c r="C778" s="4">
        <v>99.95</v>
      </c>
    </row>
    <row r="779" spans="1:3" ht="15.75" x14ac:dyDescent="0.25">
      <c r="A779" s="19" t="s">
        <v>1673</v>
      </c>
      <c r="B779" s="17"/>
      <c r="C779" s="18"/>
    </row>
    <row r="780" spans="1:3" ht="15.75" x14ac:dyDescent="0.25">
      <c r="A780" s="16" t="s">
        <v>9</v>
      </c>
      <c r="B780" s="16" t="s">
        <v>10</v>
      </c>
      <c r="C780" s="50" t="s">
        <v>11</v>
      </c>
    </row>
    <row r="781" spans="1:3" x14ac:dyDescent="0.25">
      <c r="A781" t="s">
        <v>1674</v>
      </c>
      <c r="B781" t="s">
        <v>3509</v>
      </c>
      <c r="C781" s="4">
        <v>39.950000000000003</v>
      </c>
    </row>
    <row r="782" spans="1:3" x14ac:dyDescent="0.25">
      <c r="A782" t="s">
        <v>1675</v>
      </c>
      <c r="B782" t="s">
        <v>3171</v>
      </c>
      <c r="C782" s="4">
        <v>41.95</v>
      </c>
    </row>
    <row r="783" spans="1:3" x14ac:dyDescent="0.25">
      <c r="A783" t="s">
        <v>1676</v>
      </c>
      <c r="B783" t="s">
        <v>3104</v>
      </c>
      <c r="C783" s="4">
        <v>56.95</v>
      </c>
    </row>
    <row r="784" spans="1:3" x14ac:dyDescent="0.25">
      <c r="A784" t="s">
        <v>1677</v>
      </c>
      <c r="B784" t="s">
        <v>3154</v>
      </c>
      <c r="C784" s="4">
        <v>74.95</v>
      </c>
    </row>
    <row r="785" spans="1:3" x14ac:dyDescent="0.25">
      <c r="A785" t="s">
        <v>1678</v>
      </c>
      <c r="B785" t="s">
        <v>3115</v>
      </c>
      <c r="C785" s="4">
        <v>34.950000000000003</v>
      </c>
    </row>
    <row r="786" spans="1:3" x14ac:dyDescent="0.25">
      <c r="A786" t="s">
        <v>1661</v>
      </c>
      <c r="B786" t="s">
        <v>3508</v>
      </c>
      <c r="C786" s="4">
        <v>129.94999999999999</v>
      </c>
    </row>
    <row r="787" spans="1:3" x14ac:dyDescent="0.25">
      <c r="A787" t="s">
        <v>1679</v>
      </c>
      <c r="B787" t="s">
        <v>3107</v>
      </c>
      <c r="C787" s="4">
        <v>28.95</v>
      </c>
    </row>
    <row r="788" spans="1:3" x14ac:dyDescent="0.25">
      <c r="A788" t="s">
        <v>1680</v>
      </c>
      <c r="B788" t="s">
        <v>3147</v>
      </c>
      <c r="C788" s="4">
        <v>104.95</v>
      </c>
    </row>
    <row r="789" spans="1:3" x14ac:dyDescent="0.25">
      <c r="A789" t="s">
        <v>1681</v>
      </c>
      <c r="B789" t="s">
        <v>3510</v>
      </c>
      <c r="C789" s="4">
        <v>19.95</v>
      </c>
    </row>
    <row r="790" spans="1:3" x14ac:dyDescent="0.25">
      <c r="A790" t="s">
        <v>1682</v>
      </c>
      <c r="B790" t="s">
        <v>3190</v>
      </c>
      <c r="C790" s="4">
        <v>18.95</v>
      </c>
    </row>
    <row r="791" spans="1:3" x14ac:dyDescent="0.25">
      <c r="A791" t="s">
        <v>1683</v>
      </c>
      <c r="B791" t="s">
        <v>3239</v>
      </c>
      <c r="C791" s="4">
        <v>69.95</v>
      </c>
    </row>
    <row r="792" spans="1:3" x14ac:dyDescent="0.25">
      <c r="A792" t="s">
        <v>1684</v>
      </c>
      <c r="B792" t="s">
        <v>3251</v>
      </c>
      <c r="C792" s="4">
        <v>69.95</v>
      </c>
    </row>
    <row r="793" spans="1:3" x14ac:dyDescent="0.25">
      <c r="A793" t="s">
        <v>1685</v>
      </c>
      <c r="B793" t="s">
        <v>3511</v>
      </c>
      <c r="C793" s="4">
        <v>37.950000000000003</v>
      </c>
    </row>
    <row r="794" spans="1:3" x14ac:dyDescent="0.25">
      <c r="A794" t="s">
        <v>1686</v>
      </c>
      <c r="B794" t="s">
        <v>3512</v>
      </c>
      <c r="C794" s="4">
        <v>47.95</v>
      </c>
    </row>
    <row r="795" spans="1:3" x14ac:dyDescent="0.25">
      <c r="A795" t="s">
        <v>1687</v>
      </c>
      <c r="B795" t="s">
        <v>3513</v>
      </c>
      <c r="C795" s="4">
        <v>75.95</v>
      </c>
    </row>
    <row r="796" spans="1:3" x14ac:dyDescent="0.25">
      <c r="A796" t="s">
        <v>1688</v>
      </c>
      <c r="B796" t="s">
        <v>3167</v>
      </c>
      <c r="C796" s="4">
        <v>9.9499999999999993</v>
      </c>
    </row>
    <row r="797" spans="1:3" x14ac:dyDescent="0.25">
      <c r="A797" t="s">
        <v>1689</v>
      </c>
      <c r="B797" t="s">
        <v>3163</v>
      </c>
      <c r="C797" s="4">
        <v>18.95</v>
      </c>
    </row>
    <row r="798" spans="1:3" x14ac:dyDescent="0.25">
      <c r="A798" t="s">
        <v>1690</v>
      </c>
      <c r="B798" t="s">
        <v>3113</v>
      </c>
      <c r="C798" s="4">
        <v>11.95</v>
      </c>
    </row>
    <row r="799" spans="1:3" x14ac:dyDescent="0.25">
      <c r="A799" t="s">
        <v>1691</v>
      </c>
      <c r="B799" t="s">
        <v>3112</v>
      </c>
      <c r="C799" s="4">
        <v>9.9499999999999993</v>
      </c>
    </row>
    <row r="800" spans="1:3" x14ac:dyDescent="0.25">
      <c r="A800" t="s">
        <v>1692</v>
      </c>
      <c r="B800" t="s">
        <v>3209</v>
      </c>
      <c r="C800" s="4">
        <v>9.9499999999999993</v>
      </c>
    </row>
    <row r="801" spans="1:3" x14ac:dyDescent="0.25">
      <c r="A801" t="s">
        <v>54</v>
      </c>
      <c r="B801" t="s">
        <v>3142</v>
      </c>
      <c r="C801" s="4">
        <v>99.95</v>
      </c>
    </row>
    <row r="802" spans="1:3" ht="15.75" x14ac:dyDescent="0.25">
      <c r="A802" s="19" t="s">
        <v>1693</v>
      </c>
      <c r="B802" s="17"/>
      <c r="C802" s="18"/>
    </row>
    <row r="803" spans="1:3" ht="15.75" x14ac:dyDescent="0.25">
      <c r="A803" s="16" t="s">
        <v>9</v>
      </c>
      <c r="B803" s="16" t="s">
        <v>10</v>
      </c>
      <c r="C803" s="50" t="s">
        <v>11</v>
      </c>
    </row>
    <row r="804" spans="1:3" x14ac:dyDescent="0.25">
      <c r="A804" t="s">
        <v>1383</v>
      </c>
      <c r="B804" t="s">
        <v>3457</v>
      </c>
      <c r="C804" s="4">
        <v>35.950000000000003</v>
      </c>
    </row>
    <row r="805" spans="1:3" x14ac:dyDescent="0.25">
      <c r="A805" t="s">
        <v>1694</v>
      </c>
      <c r="B805" t="s">
        <v>3153</v>
      </c>
      <c r="C805" s="4">
        <v>18.95</v>
      </c>
    </row>
    <row r="806" spans="1:3" x14ac:dyDescent="0.25">
      <c r="A806" t="s">
        <v>1695</v>
      </c>
      <c r="B806" t="s">
        <v>3104</v>
      </c>
      <c r="C806" s="4">
        <v>56.95</v>
      </c>
    </row>
    <row r="807" spans="1:3" x14ac:dyDescent="0.25">
      <c r="A807" t="s">
        <v>1696</v>
      </c>
      <c r="B807" t="s">
        <v>3154</v>
      </c>
      <c r="C807" s="4">
        <v>75.95</v>
      </c>
    </row>
    <row r="808" spans="1:3" x14ac:dyDescent="0.25">
      <c r="A808" t="s">
        <v>1697</v>
      </c>
      <c r="B808" t="s">
        <v>3302</v>
      </c>
      <c r="C808" s="4">
        <v>89.95</v>
      </c>
    </row>
    <row r="809" spans="1:3" x14ac:dyDescent="0.25">
      <c r="A809" t="s">
        <v>1698</v>
      </c>
      <c r="B809" t="s">
        <v>3107</v>
      </c>
      <c r="C809" s="4">
        <v>18.95</v>
      </c>
    </row>
    <row r="810" spans="1:3" x14ac:dyDescent="0.25">
      <c r="A810" t="s">
        <v>1699</v>
      </c>
      <c r="B810" t="s">
        <v>3172</v>
      </c>
      <c r="C810" s="4">
        <v>110.95</v>
      </c>
    </row>
    <row r="811" spans="1:3" x14ac:dyDescent="0.25">
      <c r="A811" s="6" t="s">
        <v>1700</v>
      </c>
      <c r="B811" t="s">
        <v>3198</v>
      </c>
      <c r="C811" s="4">
        <v>91.95</v>
      </c>
    </row>
    <row r="812" spans="1:3" x14ac:dyDescent="0.25">
      <c r="A812" t="s">
        <v>1701</v>
      </c>
      <c r="B812" t="s">
        <v>3190</v>
      </c>
      <c r="C812" s="4">
        <v>28.95</v>
      </c>
    </row>
    <row r="813" spans="1:3" x14ac:dyDescent="0.25">
      <c r="A813" t="s">
        <v>1702</v>
      </c>
      <c r="B813" t="s">
        <v>3129</v>
      </c>
      <c r="C813" s="4">
        <v>66.95</v>
      </c>
    </row>
    <row r="814" spans="1:3" x14ac:dyDescent="0.25">
      <c r="A814" t="s">
        <v>1703</v>
      </c>
      <c r="B814" t="s">
        <v>3131</v>
      </c>
      <c r="C814" s="4">
        <v>66.95</v>
      </c>
    </row>
    <row r="815" spans="1:3" x14ac:dyDescent="0.25">
      <c r="A815" t="s">
        <v>1704</v>
      </c>
      <c r="B815" t="s">
        <v>3158</v>
      </c>
      <c r="C815" s="4">
        <v>94.95</v>
      </c>
    </row>
    <row r="816" spans="1:3" x14ac:dyDescent="0.25">
      <c r="A816" t="s">
        <v>1705</v>
      </c>
      <c r="B816" t="s">
        <v>3201</v>
      </c>
      <c r="C816" s="4">
        <v>9.9499999999999993</v>
      </c>
    </row>
    <row r="817" spans="1:3" x14ac:dyDescent="0.25">
      <c r="A817" t="s">
        <v>1706</v>
      </c>
      <c r="B817" t="s">
        <v>3167</v>
      </c>
      <c r="C817" s="4">
        <v>56.95</v>
      </c>
    </row>
    <row r="818" spans="1:3" x14ac:dyDescent="0.25">
      <c r="A818" t="s">
        <v>1707</v>
      </c>
      <c r="B818" t="s">
        <v>3112</v>
      </c>
      <c r="C818" s="4">
        <v>11.95</v>
      </c>
    </row>
    <row r="819" spans="1:3" x14ac:dyDescent="0.25">
      <c r="A819" t="s">
        <v>1708</v>
      </c>
      <c r="B819" t="s">
        <v>3114</v>
      </c>
      <c r="C819" s="4">
        <v>18.95</v>
      </c>
    </row>
    <row r="820" spans="1:3" x14ac:dyDescent="0.25">
      <c r="A820" t="s">
        <v>1709</v>
      </c>
      <c r="B820" t="s">
        <v>3165</v>
      </c>
      <c r="C820" s="4">
        <v>9.9499999999999993</v>
      </c>
    </row>
    <row r="821" spans="1:3" x14ac:dyDescent="0.25">
      <c r="A821" t="s">
        <v>1710</v>
      </c>
      <c r="B821" t="s">
        <v>3209</v>
      </c>
      <c r="C821" s="4">
        <v>11.95</v>
      </c>
    </row>
    <row r="822" spans="1:3" x14ac:dyDescent="0.25">
      <c r="A822" t="s">
        <v>54</v>
      </c>
      <c r="B822" t="s">
        <v>3142</v>
      </c>
      <c r="C822" s="4">
        <v>99.95</v>
      </c>
    </row>
    <row r="823" spans="1:3" ht="15.75" x14ac:dyDescent="0.25">
      <c r="A823" s="19" t="s">
        <v>1711</v>
      </c>
      <c r="B823" s="17"/>
      <c r="C823" s="18"/>
    </row>
    <row r="824" spans="1:3" ht="15.75" x14ac:dyDescent="0.25">
      <c r="A824" s="16" t="s">
        <v>9</v>
      </c>
      <c r="B824" s="16" t="s">
        <v>10</v>
      </c>
      <c r="C824" s="50" t="s">
        <v>11</v>
      </c>
    </row>
    <row r="825" spans="1:3" x14ac:dyDescent="0.25">
      <c r="A825" t="s">
        <v>1383</v>
      </c>
      <c r="B825" t="s">
        <v>3457</v>
      </c>
      <c r="C825" s="4">
        <v>35.950000000000003</v>
      </c>
    </row>
    <row r="826" spans="1:3" x14ac:dyDescent="0.25">
      <c r="A826" t="s">
        <v>1712</v>
      </c>
      <c r="B826" t="s">
        <v>3153</v>
      </c>
      <c r="C826" s="4">
        <v>18.95</v>
      </c>
    </row>
    <row r="827" spans="1:3" x14ac:dyDescent="0.25">
      <c r="A827" t="s">
        <v>1713</v>
      </c>
      <c r="B827" t="s">
        <v>3154</v>
      </c>
      <c r="C827" s="4">
        <v>151.94999999999999</v>
      </c>
    </row>
    <row r="828" spans="1:3" x14ac:dyDescent="0.25">
      <c r="A828" t="s">
        <v>1697</v>
      </c>
      <c r="B828" t="s">
        <v>3302</v>
      </c>
      <c r="C828" s="4">
        <v>89.95</v>
      </c>
    </row>
    <row r="829" spans="1:3" x14ac:dyDescent="0.25">
      <c r="A829" t="s">
        <v>1714</v>
      </c>
      <c r="B829" t="s">
        <v>3107</v>
      </c>
      <c r="C829" s="4">
        <v>18.95</v>
      </c>
    </row>
    <row r="830" spans="1:3" x14ac:dyDescent="0.25">
      <c r="A830" t="s">
        <v>1715</v>
      </c>
      <c r="B830" t="s">
        <v>3186</v>
      </c>
      <c r="C830" s="4">
        <v>79.95</v>
      </c>
    </row>
    <row r="831" spans="1:3" x14ac:dyDescent="0.25">
      <c r="A831" t="s">
        <v>1716</v>
      </c>
      <c r="B831" t="s">
        <v>3172</v>
      </c>
      <c r="C831" s="4">
        <v>69.95</v>
      </c>
    </row>
    <row r="832" spans="1:3" x14ac:dyDescent="0.25">
      <c r="A832" t="s">
        <v>1717</v>
      </c>
      <c r="B832" t="s">
        <v>3198</v>
      </c>
      <c r="C832" s="4">
        <v>37.950000000000003</v>
      </c>
    </row>
    <row r="833" spans="1:3" x14ac:dyDescent="0.25">
      <c r="A833" t="s">
        <v>1718</v>
      </c>
      <c r="B833" t="s">
        <v>3190</v>
      </c>
      <c r="C833" s="4">
        <v>28.95</v>
      </c>
    </row>
    <row r="834" spans="1:3" x14ac:dyDescent="0.25">
      <c r="A834" t="s">
        <v>1719</v>
      </c>
      <c r="B834" t="s">
        <v>3127</v>
      </c>
      <c r="C834" s="4">
        <v>37.950000000000003</v>
      </c>
    </row>
    <row r="835" spans="1:3" x14ac:dyDescent="0.25">
      <c r="A835" t="s">
        <v>1720</v>
      </c>
      <c r="B835" t="s">
        <v>3129</v>
      </c>
      <c r="C835" s="4">
        <v>59.95</v>
      </c>
    </row>
    <row r="836" spans="1:3" x14ac:dyDescent="0.25">
      <c r="A836" t="s">
        <v>1721</v>
      </c>
      <c r="B836" t="s">
        <v>3131</v>
      </c>
      <c r="C836" s="4">
        <v>29.95</v>
      </c>
    </row>
    <row r="837" spans="1:3" x14ac:dyDescent="0.25">
      <c r="A837" t="s">
        <v>1722</v>
      </c>
      <c r="B837" t="s">
        <v>3158</v>
      </c>
      <c r="C837" s="4">
        <v>69.95</v>
      </c>
    </row>
    <row r="838" spans="1:3" x14ac:dyDescent="0.25">
      <c r="A838" t="s">
        <v>1723</v>
      </c>
      <c r="B838" t="s">
        <v>3201</v>
      </c>
      <c r="C838" s="4">
        <v>9.9499999999999993</v>
      </c>
    </row>
    <row r="839" spans="1:3" x14ac:dyDescent="0.25">
      <c r="A839" t="s">
        <v>1724</v>
      </c>
      <c r="B839" t="s">
        <v>3114</v>
      </c>
      <c r="C839" s="4">
        <v>24.95</v>
      </c>
    </row>
    <row r="840" spans="1:3" x14ac:dyDescent="0.25">
      <c r="A840" t="s">
        <v>1709</v>
      </c>
      <c r="B840" t="s">
        <v>3165</v>
      </c>
      <c r="C840" s="4">
        <v>9.9499999999999993</v>
      </c>
    </row>
    <row r="841" spans="1:3" x14ac:dyDescent="0.25">
      <c r="A841" t="s">
        <v>1725</v>
      </c>
      <c r="B841" t="s">
        <v>3209</v>
      </c>
      <c r="C841" s="4">
        <v>18.95</v>
      </c>
    </row>
    <row r="842" spans="1:3" x14ac:dyDescent="0.25">
      <c r="A842" s="6" t="s">
        <v>1726</v>
      </c>
      <c r="B842" t="s">
        <v>3112</v>
      </c>
      <c r="C842" s="4">
        <v>9.9499999999999993</v>
      </c>
    </row>
    <row r="843" spans="1:3" x14ac:dyDescent="0.25">
      <c r="A843" t="s">
        <v>1400</v>
      </c>
      <c r="B843" t="s">
        <v>3167</v>
      </c>
      <c r="C843" s="4">
        <v>11.95</v>
      </c>
    </row>
    <row r="844" spans="1:3" x14ac:dyDescent="0.25">
      <c r="A844" t="s">
        <v>54</v>
      </c>
      <c r="B844" t="s">
        <v>3142</v>
      </c>
      <c r="C844" s="4">
        <v>99.95</v>
      </c>
    </row>
    <row r="845" spans="1:3" ht="15.75" x14ac:dyDescent="0.25">
      <c r="A845" s="19" t="s">
        <v>1727</v>
      </c>
      <c r="B845" s="57" t="s">
        <v>1471</v>
      </c>
      <c r="C845" s="18"/>
    </row>
    <row r="846" spans="1:3" ht="15.75" x14ac:dyDescent="0.25">
      <c r="A846" s="16" t="s">
        <v>9</v>
      </c>
      <c r="B846" s="16" t="s">
        <v>10</v>
      </c>
      <c r="C846" s="50" t="s">
        <v>11</v>
      </c>
    </row>
    <row r="847" spans="1:3" x14ac:dyDescent="0.25">
      <c r="A847" t="s">
        <v>1472</v>
      </c>
      <c r="B847" t="s">
        <v>3465</v>
      </c>
      <c r="C847" s="4">
        <v>49.95</v>
      </c>
    </row>
    <row r="848" spans="1:3" x14ac:dyDescent="0.25">
      <c r="A848" t="s">
        <v>1473</v>
      </c>
      <c r="B848" t="s">
        <v>3466</v>
      </c>
      <c r="C848" s="4">
        <v>55.95</v>
      </c>
    </row>
    <row r="849" spans="1:3" x14ac:dyDescent="0.25">
      <c r="A849" t="s">
        <v>1474</v>
      </c>
      <c r="B849" t="s">
        <v>3151</v>
      </c>
      <c r="C849" s="4">
        <v>29.95</v>
      </c>
    </row>
    <row r="850" spans="1:3" x14ac:dyDescent="0.25">
      <c r="A850" t="s">
        <v>1475</v>
      </c>
      <c r="B850" t="s">
        <v>3152</v>
      </c>
      <c r="C850" s="4">
        <v>29.95</v>
      </c>
    </row>
    <row r="851" spans="1:3" x14ac:dyDescent="0.25">
      <c r="A851" t="s">
        <v>1476</v>
      </c>
      <c r="B851" t="s">
        <v>3258</v>
      </c>
      <c r="C851" s="4">
        <v>59.95</v>
      </c>
    </row>
    <row r="852" spans="1:3" x14ac:dyDescent="0.25">
      <c r="A852" t="s">
        <v>1728</v>
      </c>
      <c r="B852" t="s">
        <v>3154</v>
      </c>
      <c r="C852" s="4">
        <v>189.95</v>
      </c>
    </row>
    <row r="853" spans="1:3" x14ac:dyDescent="0.25">
      <c r="A853" t="s">
        <v>1644</v>
      </c>
      <c r="B853" t="s">
        <v>3302</v>
      </c>
      <c r="C853" s="4">
        <v>89.95</v>
      </c>
    </row>
    <row r="854" spans="1:3" x14ac:dyDescent="0.25">
      <c r="A854" t="s">
        <v>1729</v>
      </c>
      <c r="B854" t="s">
        <v>3107</v>
      </c>
      <c r="C854" s="4">
        <v>19.95</v>
      </c>
    </row>
    <row r="855" spans="1:3" x14ac:dyDescent="0.25">
      <c r="A855" t="s">
        <v>1646</v>
      </c>
      <c r="B855" t="s">
        <v>3427</v>
      </c>
      <c r="C855" s="4">
        <v>11.95</v>
      </c>
    </row>
    <row r="856" spans="1:3" x14ac:dyDescent="0.25">
      <c r="A856" t="s">
        <v>1730</v>
      </c>
      <c r="B856" t="s">
        <v>3514</v>
      </c>
      <c r="C856" s="4">
        <v>79.95</v>
      </c>
    </row>
    <row r="857" spans="1:3" x14ac:dyDescent="0.25">
      <c r="A857" t="s">
        <v>1731</v>
      </c>
      <c r="B857" t="s">
        <v>3515</v>
      </c>
      <c r="C857" s="4">
        <v>69.95</v>
      </c>
    </row>
    <row r="858" spans="1:3" x14ac:dyDescent="0.25">
      <c r="A858" s="6" t="s">
        <v>1732</v>
      </c>
      <c r="B858" t="s">
        <v>3516</v>
      </c>
      <c r="C858" s="4">
        <v>9.9499999999999993</v>
      </c>
    </row>
    <row r="859" spans="1:3" x14ac:dyDescent="0.25">
      <c r="A859" t="s">
        <v>1733</v>
      </c>
      <c r="B859" t="s">
        <v>3517</v>
      </c>
      <c r="C859" s="4">
        <v>39.950000000000003</v>
      </c>
    </row>
    <row r="860" spans="1:3" x14ac:dyDescent="0.25">
      <c r="A860" t="s">
        <v>1734</v>
      </c>
      <c r="B860" t="s">
        <v>3518</v>
      </c>
      <c r="C860" s="4">
        <v>35.950000000000003</v>
      </c>
    </row>
    <row r="861" spans="1:3" x14ac:dyDescent="0.25">
      <c r="A861" t="s">
        <v>1735</v>
      </c>
      <c r="B861" t="s">
        <v>3127</v>
      </c>
      <c r="C861" s="4">
        <v>9.9499999999999993</v>
      </c>
    </row>
    <row r="862" spans="1:3" x14ac:dyDescent="0.25">
      <c r="A862" t="s">
        <v>1736</v>
      </c>
      <c r="B862" t="s">
        <v>3519</v>
      </c>
      <c r="C862" s="4">
        <v>39.950000000000003</v>
      </c>
    </row>
    <row r="863" spans="1:3" x14ac:dyDescent="0.25">
      <c r="A863" t="s">
        <v>1737</v>
      </c>
      <c r="B863" t="s">
        <v>3504</v>
      </c>
      <c r="C863" s="4">
        <v>19.95</v>
      </c>
    </row>
    <row r="864" spans="1:3" x14ac:dyDescent="0.25">
      <c r="A864" t="s">
        <v>1738</v>
      </c>
      <c r="B864" t="s">
        <v>3505</v>
      </c>
      <c r="C864" s="4">
        <v>39.950000000000003</v>
      </c>
    </row>
    <row r="865" spans="1:3" x14ac:dyDescent="0.25">
      <c r="A865" t="s">
        <v>1739</v>
      </c>
      <c r="B865" t="s">
        <v>3520</v>
      </c>
      <c r="C865" s="4">
        <v>18.95</v>
      </c>
    </row>
    <row r="866" spans="1:3" x14ac:dyDescent="0.25">
      <c r="A866" t="s">
        <v>1652</v>
      </c>
      <c r="B866" t="s">
        <v>3501</v>
      </c>
      <c r="C866" s="4">
        <v>18.95</v>
      </c>
    </row>
    <row r="867" spans="1:3" x14ac:dyDescent="0.25">
      <c r="A867" t="s">
        <v>1740</v>
      </c>
      <c r="B867" t="s">
        <v>3169</v>
      </c>
      <c r="C867" s="4">
        <v>9.9499999999999993</v>
      </c>
    </row>
    <row r="868" spans="1:3" x14ac:dyDescent="0.25">
      <c r="A868" t="s">
        <v>1513</v>
      </c>
      <c r="B868" t="s">
        <v>3473</v>
      </c>
      <c r="C868" s="4">
        <v>9.9499999999999993</v>
      </c>
    </row>
    <row r="869" spans="1:3" x14ac:dyDescent="0.25">
      <c r="A869" t="s">
        <v>1489</v>
      </c>
      <c r="B869" t="s">
        <v>3344</v>
      </c>
      <c r="C869" s="4">
        <v>19.95</v>
      </c>
    </row>
    <row r="870" spans="1:3" x14ac:dyDescent="0.25">
      <c r="A870" t="s">
        <v>1741</v>
      </c>
      <c r="B870" t="s">
        <v>3283</v>
      </c>
      <c r="C870" s="4">
        <v>17.95</v>
      </c>
    </row>
    <row r="871" spans="1:3" x14ac:dyDescent="0.25">
      <c r="A871" t="s">
        <v>1434</v>
      </c>
      <c r="B871" t="s">
        <v>3167</v>
      </c>
      <c r="C871" s="4">
        <v>9.9499999999999993</v>
      </c>
    </row>
    <row r="872" spans="1:3" x14ac:dyDescent="0.25">
      <c r="A872" t="s">
        <v>1653</v>
      </c>
      <c r="B872" t="s">
        <v>3502</v>
      </c>
      <c r="C872" s="4">
        <v>11.95</v>
      </c>
    </row>
    <row r="873" spans="1:3" x14ac:dyDescent="0.25">
      <c r="A873" t="s">
        <v>1742</v>
      </c>
      <c r="B873" t="s">
        <v>3228</v>
      </c>
      <c r="C873" s="4">
        <v>9.9499999999999993</v>
      </c>
    </row>
    <row r="874" spans="1:3" x14ac:dyDescent="0.25">
      <c r="A874" t="s">
        <v>1656</v>
      </c>
      <c r="B874" t="s">
        <v>3165</v>
      </c>
      <c r="C874" s="4">
        <v>15.95</v>
      </c>
    </row>
    <row r="875" spans="1:3" x14ac:dyDescent="0.25">
      <c r="A875" t="s">
        <v>1655</v>
      </c>
      <c r="B875" t="s">
        <v>3209</v>
      </c>
      <c r="C875" s="4">
        <v>17.95</v>
      </c>
    </row>
    <row r="876" spans="1:3" x14ac:dyDescent="0.25">
      <c r="A876" t="s">
        <v>1743</v>
      </c>
      <c r="B876" t="s">
        <v>3141</v>
      </c>
      <c r="C876" s="4">
        <v>18.95</v>
      </c>
    </row>
    <row r="877" spans="1:3" x14ac:dyDescent="0.25">
      <c r="A877" t="s">
        <v>54</v>
      </c>
      <c r="B877" t="s">
        <v>3142</v>
      </c>
      <c r="C877" s="4">
        <v>99.95</v>
      </c>
    </row>
    <row r="878" spans="1:3" ht="15.75" x14ac:dyDescent="0.25">
      <c r="A878" s="19" t="s">
        <v>1744</v>
      </c>
      <c r="B878" s="57" t="s">
        <v>1471</v>
      </c>
      <c r="C878" s="18"/>
    </row>
    <row r="879" spans="1:3" ht="15.75" x14ac:dyDescent="0.25">
      <c r="A879" s="16" t="s">
        <v>9</v>
      </c>
      <c r="B879" s="16" t="s">
        <v>10</v>
      </c>
      <c r="C879" s="50" t="s">
        <v>11</v>
      </c>
    </row>
    <row r="880" spans="1:3" x14ac:dyDescent="0.25">
      <c r="A880" t="s">
        <v>1472</v>
      </c>
      <c r="B880" t="s">
        <v>3465</v>
      </c>
      <c r="C880" s="4">
        <v>49.95</v>
      </c>
    </row>
    <row r="881" spans="1:3" x14ac:dyDescent="0.25">
      <c r="A881" t="s">
        <v>1473</v>
      </c>
      <c r="B881" t="s">
        <v>3466</v>
      </c>
      <c r="C881" s="4">
        <v>55.95</v>
      </c>
    </row>
    <row r="882" spans="1:3" x14ac:dyDescent="0.25">
      <c r="A882" t="s">
        <v>1474</v>
      </c>
      <c r="B882" t="s">
        <v>3151</v>
      </c>
      <c r="C882" s="4">
        <v>29.95</v>
      </c>
    </row>
    <row r="883" spans="1:3" x14ac:dyDescent="0.25">
      <c r="A883" t="s">
        <v>1475</v>
      </c>
      <c r="B883" t="s">
        <v>3152</v>
      </c>
      <c r="C883" s="4">
        <v>29.95</v>
      </c>
    </row>
    <row r="884" spans="1:3" x14ac:dyDescent="0.25">
      <c r="A884" t="s">
        <v>1476</v>
      </c>
      <c r="B884" t="s">
        <v>3258</v>
      </c>
      <c r="C884" s="4">
        <v>59.95</v>
      </c>
    </row>
    <row r="885" spans="1:3" x14ac:dyDescent="0.25">
      <c r="A885" t="s">
        <v>1643</v>
      </c>
      <c r="B885" t="s">
        <v>3154</v>
      </c>
      <c r="C885" s="4">
        <v>189.95</v>
      </c>
    </row>
    <row r="886" spans="1:3" x14ac:dyDescent="0.25">
      <c r="A886" t="s">
        <v>1745</v>
      </c>
      <c r="B886" t="s">
        <v>3384</v>
      </c>
      <c r="C886" s="4">
        <v>109.95</v>
      </c>
    </row>
    <row r="887" spans="1:3" x14ac:dyDescent="0.25">
      <c r="A887" t="s">
        <v>1645</v>
      </c>
      <c r="B887" t="s">
        <v>3107</v>
      </c>
      <c r="C887" s="4">
        <v>20.95</v>
      </c>
    </row>
    <row r="888" spans="1:3" x14ac:dyDescent="0.25">
      <c r="A888" t="s">
        <v>1646</v>
      </c>
      <c r="B888" t="s">
        <v>3427</v>
      </c>
      <c r="C888" s="4">
        <v>11.95</v>
      </c>
    </row>
    <row r="889" spans="1:3" x14ac:dyDescent="0.25">
      <c r="A889" t="s">
        <v>1730</v>
      </c>
      <c r="B889" t="s">
        <v>3514</v>
      </c>
      <c r="C889" s="4">
        <v>79.95</v>
      </c>
    </row>
    <row r="890" spans="1:3" x14ac:dyDescent="0.25">
      <c r="A890" t="s">
        <v>1731</v>
      </c>
      <c r="B890" t="s">
        <v>3515</v>
      </c>
      <c r="C890" s="4">
        <v>69.95</v>
      </c>
    </row>
    <row r="891" spans="1:3" x14ac:dyDescent="0.25">
      <c r="A891" s="6" t="s">
        <v>1732</v>
      </c>
      <c r="B891" t="s">
        <v>3516</v>
      </c>
      <c r="C891" s="4">
        <v>9.9499999999999993</v>
      </c>
    </row>
    <row r="892" spans="1:3" x14ac:dyDescent="0.25">
      <c r="A892" t="s">
        <v>1733</v>
      </c>
      <c r="B892" t="s">
        <v>3517</v>
      </c>
      <c r="C892" s="4">
        <v>39.950000000000003</v>
      </c>
    </row>
    <row r="893" spans="1:3" x14ac:dyDescent="0.25">
      <c r="A893" t="s">
        <v>1734</v>
      </c>
      <c r="B893" t="s">
        <v>3518</v>
      </c>
      <c r="C893" s="4">
        <v>35.950000000000003</v>
      </c>
    </row>
    <row r="894" spans="1:3" x14ac:dyDescent="0.25">
      <c r="A894" t="s">
        <v>1735</v>
      </c>
      <c r="B894" t="s">
        <v>3127</v>
      </c>
      <c r="C894" s="4">
        <v>9.9499999999999993</v>
      </c>
    </row>
    <row r="895" spans="1:3" x14ac:dyDescent="0.25">
      <c r="A895" t="s">
        <v>1736</v>
      </c>
      <c r="B895" t="s">
        <v>3519</v>
      </c>
      <c r="C895" s="4">
        <v>39.950000000000003</v>
      </c>
    </row>
    <row r="896" spans="1:3" x14ac:dyDescent="0.25">
      <c r="A896" t="s">
        <v>1737</v>
      </c>
      <c r="B896" t="s">
        <v>3504</v>
      </c>
      <c r="C896" s="4">
        <v>19.95</v>
      </c>
    </row>
    <row r="897" spans="1:3" x14ac:dyDescent="0.25">
      <c r="A897" t="s">
        <v>1738</v>
      </c>
      <c r="B897" t="s">
        <v>3505</v>
      </c>
      <c r="C897" s="4">
        <v>39.950000000000003</v>
      </c>
    </row>
    <row r="898" spans="1:3" x14ac:dyDescent="0.25">
      <c r="A898" t="s">
        <v>1652</v>
      </c>
      <c r="B898" t="s">
        <v>3501</v>
      </c>
      <c r="C898" s="4">
        <v>18.95</v>
      </c>
    </row>
    <row r="899" spans="1:3" x14ac:dyDescent="0.25">
      <c r="A899" t="s">
        <v>1740</v>
      </c>
      <c r="B899" t="s">
        <v>3169</v>
      </c>
      <c r="C899" s="4">
        <v>9.9499999999999993</v>
      </c>
    </row>
    <row r="900" spans="1:3" x14ac:dyDescent="0.25">
      <c r="A900" t="s">
        <v>1513</v>
      </c>
      <c r="B900" t="s">
        <v>3473</v>
      </c>
      <c r="C900" s="4">
        <v>9.9499999999999993</v>
      </c>
    </row>
    <row r="901" spans="1:3" x14ac:dyDescent="0.25">
      <c r="A901" t="s">
        <v>1489</v>
      </c>
      <c r="B901" t="s">
        <v>3344</v>
      </c>
      <c r="C901" s="4">
        <v>19.95</v>
      </c>
    </row>
    <row r="902" spans="1:3" x14ac:dyDescent="0.25">
      <c r="A902" t="s">
        <v>1741</v>
      </c>
      <c r="B902" t="s">
        <v>3283</v>
      </c>
      <c r="C902" s="4">
        <v>17.95</v>
      </c>
    </row>
    <row r="903" spans="1:3" x14ac:dyDescent="0.25">
      <c r="A903" t="s">
        <v>1653</v>
      </c>
      <c r="B903" t="s">
        <v>3502</v>
      </c>
      <c r="C903" s="4">
        <v>11.95</v>
      </c>
    </row>
    <row r="904" spans="1:3" x14ac:dyDescent="0.25">
      <c r="A904" t="s">
        <v>1742</v>
      </c>
      <c r="B904" t="s">
        <v>3228</v>
      </c>
      <c r="C904" s="4">
        <v>9.9499999999999993</v>
      </c>
    </row>
    <row r="905" spans="1:3" x14ac:dyDescent="0.25">
      <c r="A905" t="s">
        <v>1434</v>
      </c>
      <c r="B905" t="s">
        <v>3167</v>
      </c>
      <c r="C905" s="4">
        <v>9.9499999999999993</v>
      </c>
    </row>
    <row r="906" spans="1:3" x14ac:dyDescent="0.25">
      <c r="A906" t="s">
        <v>1656</v>
      </c>
      <c r="B906" t="s">
        <v>3165</v>
      </c>
      <c r="C906" s="4">
        <v>15.95</v>
      </c>
    </row>
    <row r="907" spans="1:3" x14ac:dyDescent="0.25">
      <c r="A907" t="s">
        <v>1655</v>
      </c>
      <c r="B907" t="s">
        <v>3209</v>
      </c>
      <c r="C907" s="4">
        <v>17.95</v>
      </c>
    </row>
    <row r="908" spans="1:3" x14ac:dyDescent="0.25">
      <c r="A908" t="s">
        <v>1743</v>
      </c>
      <c r="B908" t="s">
        <v>3141</v>
      </c>
      <c r="C908" s="4">
        <v>18.95</v>
      </c>
    </row>
    <row r="909" spans="1:3" x14ac:dyDescent="0.25">
      <c r="A909" t="s">
        <v>54</v>
      </c>
      <c r="B909" t="s">
        <v>3142</v>
      </c>
      <c r="C909" s="4">
        <v>99.95</v>
      </c>
    </row>
    <row r="910" spans="1:3" ht="15.75" x14ac:dyDescent="0.25">
      <c r="A910" s="19" t="s">
        <v>1746</v>
      </c>
      <c r="B910" s="57" t="s">
        <v>1501</v>
      </c>
      <c r="C910" s="18"/>
    </row>
    <row r="911" spans="1:3" ht="15.75" x14ac:dyDescent="0.25">
      <c r="A911" s="16" t="s">
        <v>9</v>
      </c>
      <c r="B911" s="16" t="s">
        <v>10</v>
      </c>
      <c r="C911" s="50" t="s">
        <v>11</v>
      </c>
    </row>
    <row r="912" spans="1:3" x14ac:dyDescent="0.25">
      <c r="A912" t="s">
        <v>1502</v>
      </c>
      <c r="B912" t="s">
        <v>3471</v>
      </c>
      <c r="C912" s="4">
        <v>39.950000000000003</v>
      </c>
    </row>
    <row r="913" spans="1:3" x14ac:dyDescent="0.25">
      <c r="A913" t="s">
        <v>1474</v>
      </c>
      <c r="B913" t="s">
        <v>3151</v>
      </c>
      <c r="C913" s="4">
        <v>29.95</v>
      </c>
    </row>
    <row r="914" spans="1:3" x14ac:dyDescent="0.25">
      <c r="A914" t="s">
        <v>1475</v>
      </c>
      <c r="B914" t="s">
        <v>3152</v>
      </c>
      <c r="C914" s="4">
        <v>29.95</v>
      </c>
    </row>
    <row r="915" spans="1:3" x14ac:dyDescent="0.25">
      <c r="A915" t="s">
        <v>1503</v>
      </c>
      <c r="B915" t="s">
        <v>3258</v>
      </c>
      <c r="C915" s="4">
        <v>59.95</v>
      </c>
    </row>
    <row r="916" spans="1:3" x14ac:dyDescent="0.25">
      <c r="A916" t="s">
        <v>1747</v>
      </c>
      <c r="B916" t="s">
        <v>3154</v>
      </c>
      <c r="C916" s="4">
        <v>219.95</v>
      </c>
    </row>
    <row r="917" spans="1:3" x14ac:dyDescent="0.25">
      <c r="A917" t="s">
        <v>1644</v>
      </c>
      <c r="B917" t="s">
        <v>3302</v>
      </c>
      <c r="C917" s="4">
        <v>89.95</v>
      </c>
    </row>
    <row r="918" spans="1:3" x14ac:dyDescent="0.25">
      <c r="A918" t="s">
        <v>1729</v>
      </c>
      <c r="B918" t="s">
        <v>3107</v>
      </c>
      <c r="C918" s="4">
        <v>19.95</v>
      </c>
    </row>
    <row r="919" spans="1:3" x14ac:dyDescent="0.25">
      <c r="A919" t="s">
        <v>1646</v>
      </c>
      <c r="B919" t="s">
        <v>3427</v>
      </c>
      <c r="C919" s="4">
        <v>11.95</v>
      </c>
    </row>
    <row r="920" spans="1:3" x14ac:dyDescent="0.25">
      <c r="A920" t="s">
        <v>1730</v>
      </c>
      <c r="B920" t="s">
        <v>3514</v>
      </c>
      <c r="C920" s="4">
        <v>79.95</v>
      </c>
    </row>
    <row r="921" spans="1:3" x14ac:dyDescent="0.25">
      <c r="A921" t="s">
        <v>1731</v>
      </c>
      <c r="B921" t="s">
        <v>3515</v>
      </c>
      <c r="C921" s="4">
        <v>69.95</v>
      </c>
    </row>
    <row r="922" spans="1:3" x14ac:dyDescent="0.25">
      <c r="A922" s="6" t="s">
        <v>1732</v>
      </c>
      <c r="B922" t="s">
        <v>3516</v>
      </c>
      <c r="C922" s="4">
        <v>9.9499999999999993</v>
      </c>
    </row>
    <row r="923" spans="1:3" x14ac:dyDescent="0.25">
      <c r="A923" t="s">
        <v>1748</v>
      </c>
      <c r="B923" t="s">
        <v>3157</v>
      </c>
      <c r="C923" s="4">
        <v>29.95</v>
      </c>
    </row>
    <row r="924" spans="1:3" x14ac:dyDescent="0.25">
      <c r="A924" t="s">
        <v>1735</v>
      </c>
      <c r="B924" t="s">
        <v>3127</v>
      </c>
      <c r="C924" s="4">
        <v>9.9499999999999993</v>
      </c>
    </row>
    <row r="925" spans="1:3" x14ac:dyDescent="0.25">
      <c r="A925" t="s">
        <v>1736</v>
      </c>
      <c r="B925" t="s">
        <v>3519</v>
      </c>
      <c r="C925" s="4">
        <v>39.950000000000003</v>
      </c>
    </row>
    <row r="926" spans="1:3" x14ac:dyDescent="0.25">
      <c r="A926" t="s">
        <v>1737</v>
      </c>
      <c r="B926" t="s">
        <v>3504</v>
      </c>
      <c r="C926" s="4">
        <v>19.95</v>
      </c>
    </row>
    <row r="927" spans="1:3" x14ac:dyDescent="0.25">
      <c r="A927" t="s">
        <v>1749</v>
      </c>
      <c r="B927" t="s">
        <v>3505</v>
      </c>
      <c r="C927" s="4">
        <v>39.950000000000003</v>
      </c>
    </row>
    <row r="928" spans="1:3" x14ac:dyDescent="0.25">
      <c r="A928" t="s">
        <v>1655</v>
      </c>
      <c r="B928" t="s">
        <v>3209</v>
      </c>
      <c r="C928" s="4">
        <v>17.95</v>
      </c>
    </row>
    <row r="929" spans="1:3" x14ac:dyDescent="0.25">
      <c r="A929" t="s">
        <v>1750</v>
      </c>
      <c r="B929" t="s">
        <v>3116</v>
      </c>
      <c r="C929" s="4">
        <v>24.95</v>
      </c>
    </row>
    <row r="930" spans="1:3" x14ac:dyDescent="0.25">
      <c r="A930" t="s">
        <v>1751</v>
      </c>
      <c r="B930" t="s">
        <v>3469</v>
      </c>
      <c r="C930" s="4">
        <v>11.95</v>
      </c>
    </row>
    <row r="931" spans="1:3" x14ac:dyDescent="0.25">
      <c r="A931" t="s">
        <v>1513</v>
      </c>
      <c r="B931" t="s">
        <v>3473</v>
      </c>
      <c r="C931" s="4">
        <v>9.9499999999999993</v>
      </c>
    </row>
    <row r="932" spans="1:3" x14ac:dyDescent="0.25">
      <c r="A932" t="s">
        <v>1752</v>
      </c>
      <c r="B932" t="s">
        <v>3233</v>
      </c>
      <c r="C932" s="4">
        <v>17.95</v>
      </c>
    </row>
    <row r="933" spans="1:3" x14ac:dyDescent="0.25">
      <c r="A933" t="s">
        <v>1742</v>
      </c>
      <c r="B933" t="s">
        <v>3228</v>
      </c>
      <c r="C933" s="4">
        <v>9.9499999999999993</v>
      </c>
    </row>
    <row r="934" spans="1:3" x14ac:dyDescent="0.25">
      <c r="A934" t="s">
        <v>1656</v>
      </c>
      <c r="B934" t="s">
        <v>3165</v>
      </c>
      <c r="C934" s="4">
        <v>15.95</v>
      </c>
    </row>
    <row r="935" spans="1:3" x14ac:dyDescent="0.25">
      <c r="A935" t="s">
        <v>1514</v>
      </c>
      <c r="B935" t="s">
        <v>3167</v>
      </c>
      <c r="C935" s="4">
        <v>15.95</v>
      </c>
    </row>
    <row r="936" spans="1:3" x14ac:dyDescent="0.25">
      <c r="A936" t="s">
        <v>1753</v>
      </c>
      <c r="B936" t="s">
        <v>3114</v>
      </c>
      <c r="C936" s="4">
        <v>37.950000000000003</v>
      </c>
    </row>
    <row r="937" spans="1:3" x14ac:dyDescent="0.25">
      <c r="A937" t="s">
        <v>1754</v>
      </c>
      <c r="B937" t="s">
        <v>3283</v>
      </c>
      <c r="C937" s="4">
        <v>13.95</v>
      </c>
    </row>
    <row r="938" spans="1:3" x14ac:dyDescent="0.25">
      <c r="A938" t="s">
        <v>1654</v>
      </c>
      <c r="B938" t="s">
        <v>3503</v>
      </c>
      <c r="C938" s="4">
        <v>39.950000000000003</v>
      </c>
    </row>
    <row r="939" spans="1:3" x14ac:dyDescent="0.25">
      <c r="A939" t="s">
        <v>1755</v>
      </c>
      <c r="B939" t="s">
        <v>3506</v>
      </c>
      <c r="C939" s="4">
        <v>19.95</v>
      </c>
    </row>
    <row r="940" spans="1:3" x14ac:dyDescent="0.25">
      <c r="A940" t="s">
        <v>1515</v>
      </c>
      <c r="B940" t="s">
        <v>3208</v>
      </c>
      <c r="C940" s="4">
        <v>29.95</v>
      </c>
    </row>
    <row r="941" spans="1:3" x14ac:dyDescent="0.25">
      <c r="A941" t="s">
        <v>1756</v>
      </c>
      <c r="B941" t="s">
        <v>3141</v>
      </c>
      <c r="C941" s="4">
        <v>18.95</v>
      </c>
    </row>
    <row r="942" spans="1:3" x14ac:dyDescent="0.25">
      <c r="A942" t="s">
        <v>54</v>
      </c>
      <c r="B942" t="s">
        <v>3142</v>
      </c>
      <c r="C942" s="4">
        <v>99.95</v>
      </c>
    </row>
    <row r="943" spans="1:3" ht="15.75" x14ac:dyDescent="0.25">
      <c r="A943" s="19" t="s">
        <v>1757</v>
      </c>
      <c r="B943" s="57" t="s">
        <v>1501</v>
      </c>
      <c r="C943" s="18"/>
    </row>
    <row r="944" spans="1:3" ht="15.75" x14ac:dyDescent="0.25">
      <c r="A944" s="16" t="s">
        <v>9</v>
      </c>
      <c r="B944" s="16" t="s">
        <v>10</v>
      </c>
      <c r="C944" s="50" t="s">
        <v>11</v>
      </c>
    </row>
    <row r="945" spans="1:3" x14ac:dyDescent="0.25">
      <c r="A945" t="s">
        <v>1502</v>
      </c>
      <c r="B945" t="s">
        <v>3471</v>
      </c>
      <c r="C945" s="4">
        <v>39.950000000000003</v>
      </c>
    </row>
    <row r="946" spans="1:3" x14ac:dyDescent="0.25">
      <c r="A946" t="s">
        <v>1474</v>
      </c>
      <c r="B946" t="s">
        <v>3151</v>
      </c>
      <c r="C946" s="4">
        <v>29.95</v>
      </c>
    </row>
    <row r="947" spans="1:3" x14ac:dyDescent="0.25">
      <c r="A947" t="s">
        <v>1475</v>
      </c>
      <c r="B947" t="s">
        <v>3152</v>
      </c>
      <c r="C947" s="4">
        <v>29.95</v>
      </c>
    </row>
    <row r="948" spans="1:3" x14ac:dyDescent="0.25">
      <c r="A948" t="s">
        <v>1503</v>
      </c>
      <c r="B948" t="s">
        <v>3258</v>
      </c>
      <c r="C948" s="4">
        <v>59.95</v>
      </c>
    </row>
    <row r="949" spans="1:3" x14ac:dyDescent="0.25">
      <c r="A949" t="s">
        <v>1747</v>
      </c>
      <c r="B949" t="s">
        <v>3154</v>
      </c>
      <c r="C949" s="4">
        <v>219.95</v>
      </c>
    </row>
    <row r="950" spans="1:3" x14ac:dyDescent="0.25">
      <c r="A950" t="s">
        <v>1745</v>
      </c>
      <c r="B950" t="s">
        <v>3384</v>
      </c>
      <c r="C950" s="4">
        <v>109.95</v>
      </c>
    </row>
    <row r="951" spans="1:3" x14ac:dyDescent="0.25">
      <c r="A951" t="s">
        <v>1645</v>
      </c>
      <c r="B951" t="s">
        <v>3107</v>
      </c>
      <c r="C951" s="4">
        <v>20.95</v>
      </c>
    </row>
    <row r="952" spans="1:3" x14ac:dyDescent="0.25">
      <c r="A952" t="s">
        <v>1646</v>
      </c>
      <c r="B952" t="s">
        <v>3427</v>
      </c>
      <c r="C952" s="4">
        <v>11.95</v>
      </c>
    </row>
    <row r="953" spans="1:3" x14ac:dyDescent="0.25">
      <c r="A953" t="s">
        <v>1730</v>
      </c>
      <c r="B953" t="s">
        <v>3514</v>
      </c>
      <c r="C953" s="4">
        <v>79.95</v>
      </c>
    </row>
    <row r="954" spans="1:3" x14ac:dyDescent="0.25">
      <c r="A954" t="s">
        <v>1731</v>
      </c>
      <c r="B954" t="s">
        <v>3515</v>
      </c>
      <c r="C954" s="4">
        <v>69.95</v>
      </c>
    </row>
    <row r="955" spans="1:3" x14ac:dyDescent="0.25">
      <c r="A955" s="6" t="s">
        <v>1732</v>
      </c>
      <c r="B955" t="s">
        <v>3516</v>
      </c>
      <c r="C955" s="4">
        <v>9.9499999999999993</v>
      </c>
    </row>
    <row r="956" spans="1:3" x14ac:dyDescent="0.25">
      <c r="A956" t="s">
        <v>1748</v>
      </c>
      <c r="B956" t="s">
        <v>3157</v>
      </c>
      <c r="C956" s="4">
        <v>29.95</v>
      </c>
    </row>
    <row r="957" spans="1:3" x14ac:dyDescent="0.25">
      <c r="A957" t="s">
        <v>1735</v>
      </c>
      <c r="B957" t="s">
        <v>3127</v>
      </c>
      <c r="C957" s="4">
        <v>9.9499999999999993</v>
      </c>
    </row>
    <row r="958" spans="1:3" x14ac:dyDescent="0.25">
      <c r="A958" t="s">
        <v>1736</v>
      </c>
      <c r="B958" t="s">
        <v>3519</v>
      </c>
      <c r="C958" s="4">
        <v>39.950000000000003</v>
      </c>
    </row>
    <row r="959" spans="1:3" x14ac:dyDescent="0.25">
      <c r="A959" t="s">
        <v>1737</v>
      </c>
      <c r="B959" t="s">
        <v>3504</v>
      </c>
      <c r="C959" s="4">
        <v>19.95</v>
      </c>
    </row>
    <row r="960" spans="1:3" x14ac:dyDescent="0.25">
      <c r="A960" t="s">
        <v>1749</v>
      </c>
      <c r="B960" t="s">
        <v>3505</v>
      </c>
      <c r="C960" s="4">
        <v>39.950000000000003</v>
      </c>
    </row>
    <row r="961" spans="1:3" x14ac:dyDescent="0.25">
      <c r="A961" t="s">
        <v>1755</v>
      </c>
      <c r="B961" t="s">
        <v>3506</v>
      </c>
      <c r="C961" s="4">
        <v>19.95</v>
      </c>
    </row>
    <row r="962" spans="1:3" x14ac:dyDescent="0.25">
      <c r="A962" t="s">
        <v>1750</v>
      </c>
      <c r="B962" t="s">
        <v>3116</v>
      </c>
      <c r="C962" s="4">
        <v>24.95</v>
      </c>
    </row>
    <row r="963" spans="1:3" x14ac:dyDescent="0.25">
      <c r="A963" t="s">
        <v>1751</v>
      </c>
      <c r="B963" t="s">
        <v>3469</v>
      </c>
      <c r="C963" s="4">
        <v>11.95</v>
      </c>
    </row>
    <row r="964" spans="1:3" x14ac:dyDescent="0.25">
      <c r="A964" t="s">
        <v>1752</v>
      </c>
      <c r="B964" t="s">
        <v>3233</v>
      </c>
      <c r="C964" s="4">
        <v>17.95</v>
      </c>
    </row>
    <row r="965" spans="1:3" x14ac:dyDescent="0.25">
      <c r="A965" t="s">
        <v>1742</v>
      </c>
      <c r="B965" t="s">
        <v>3228</v>
      </c>
      <c r="C965" s="4">
        <v>9.9499999999999993</v>
      </c>
    </row>
    <row r="966" spans="1:3" x14ac:dyDescent="0.25">
      <c r="A966" t="s">
        <v>1655</v>
      </c>
      <c r="B966" t="s">
        <v>3209</v>
      </c>
      <c r="C966" s="4">
        <v>17.95</v>
      </c>
    </row>
    <row r="967" spans="1:3" x14ac:dyDescent="0.25">
      <c r="A967" t="s">
        <v>1656</v>
      </c>
      <c r="B967" t="s">
        <v>3165</v>
      </c>
      <c r="C967" s="4">
        <v>15.95</v>
      </c>
    </row>
    <row r="968" spans="1:3" x14ac:dyDescent="0.25">
      <c r="A968" t="s">
        <v>1753</v>
      </c>
      <c r="B968" t="s">
        <v>3114</v>
      </c>
      <c r="C968" s="4">
        <v>37.950000000000003</v>
      </c>
    </row>
    <row r="969" spans="1:3" x14ac:dyDescent="0.25">
      <c r="A969" t="s">
        <v>1754</v>
      </c>
      <c r="B969" t="s">
        <v>3283</v>
      </c>
      <c r="C969" s="4">
        <v>13.95</v>
      </c>
    </row>
    <row r="970" spans="1:3" x14ac:dyDescent="0.25">
      <c r="A970" t="s">
        <v>1654</v>
      </c>
      <c r="B970" t="s">
        <v>3503</v>
      </c>
      <c r="C970" s="4">
        <v>39.950000000000003</v>
      </c>
    </row>
    <row r="971" spans="1:3" x14ac:dyDescent="0.25">
      <c r="A971" t="s">
        <v>1514</v>
      </c>
      <c r="B971" t="s">
        <v>3167</v>
      </c>
      <c r="C971" s="4">
        <v>15.95</v>
      </c>
    </row>
    <row r="972" spans="1:3" x14ac:dyDescent="0.25">
      <c r="A972" t="s">
        <v>1515</v>
      </c>
      <c r="B972" t="s">
        <v>3208</v>
      </c>
      <c r="C972" s="4">
        <v>29.95</v>
      </c>
    </row>
    <row r="973" spans="1:3" x14ac:dyDescent="0.25">
      <c r="A973" t="s">
        <v>1756</v>
      </c>
      <c r="B973" t="s">
        <v>3141</v>
      </c>
      <c r="C973" s="4">
        <v>18.95</v>
      </c>
    </row>
    <row r="974" spans="1:3" x14ac:dyDescent="0.25">
      <c r="A974" t="s">
        <v>54</v>
      </c>
      <c r="B974" t="s">
        <v>3142</v>
      </c>
      <c r="C974" s="4">
        <v>99.95</v>
      </c>
    </row>
    <row r="975" spans="1:3" ht="15.75" x14ac:dyDescent="0.25">
      <c r="A975" s="19" t="s">
        <v>1758</v>
      </c>
      <c r="B975" s="17"/>
      <c r="C975" s="18"/>
    </row>
    <row r="976" spans="1:3" ht="15.75" x14ac:dyDescent="0.25">
      <c r="A976" s="16" t="s">
        <v>9</v>
      </c>
      <c r="B976" s="16" t="s">
        <v>10</v>
      </c>
      <c r="C976" s="50" t="s">
        <v>11</v>
      </c>
    </row>
    <row r="977" spans="1:3" x14ac:dyDescent="0.25">
      <c r="A977" t="s">
        <v>1472</v>
      </c>
      <c r="B977" t="s">
        <v>3465</v>
      </c>
      <c r="C977" s="4">
        <v>49.95</v>
      </c>
    </row>
    <row r="978" spans="1:3" x14ac:dyDescent="0.25">
      <c r="A978" t="s">
        <v>1473</v>
      </c>
      <c r="B978" t="s">
        <v>3466</v>
      </c>
      <c r="C978" s="4">
        <v>55.95</v>
      </c>
    </row>
    <row r="979" spans="1:3" x14ac:dyDescent="0.25">
      <c r="A979" t="s">
        <v>1474</v>
      </c>
      <c r="B979" t="s">
        <v>3151</v>
      </c>
      <c r="C979" s="4">
        <v>29.95</v>
      </c>
    </row>
    <row r="980" spans="1:3" x14ac:dyDescent="0.25">
      <c r="A980" t="s">
        <v>1475</v>
      </c>
      <c r="B980" t="s">
        <v>3152</v>
      </c>
      <c r="C980" s="4">
        <v>29.95</v>
      </c>
    </row>
    <row r="981" spans="1:3" x14ac:dyDescent="0.25">
      <c r="A981" t="s">
        <v>1544</v>
      </c>
      <c r="B981" t="s">
        <v>3258</v>
      </c>
      <c r="C981" s="4">
        <v>69.95</v>
      </c>
    </row>
    <row r="982" spans="1:3" x14ac:dyDescent="0.25">
      <c r="A982" t="s">
        <v>1759</v>
      </c>
      <c r="B982" t="s">
        <v>3475</v>
      </c>
      <c r="C982" s="4">
        <v>18.95</v>
      </c>
    </row>
    <row r="983" spans="1:3" x14ac:dyDescent="0.25">
      <c r="A983" t="s">
        <v>1760</v>
      </c>
      <c r="B983" t="s">
        <v>3154</v>
      </c>
      <c r="C983" s="4">
        <v>219.95</v>
      </c>
    </row>
    <row r="984" spans="1:3" x14ac:dyDescent="0.25">
      <c r="A984" t="s">
        <v>1761</v>
      </c>
      <c r="B984" t="s">
        <v>3434</v>
      </c>
      <c r="C984" s="4">
        <v>378.95</v>
      </c>
    </row>
    <row r="985" spans="1:3" x14ac:dyDescent="0.25">
      <c r="A985" t="s">
        <v>1762</v>
      </c>
      <c r="B985" t="s">
        <v>3521</v>
      </c>
      <c r="C985" s="4">
        <v>99.95</v>
      </c>
    </row>
    <row r="986" spans="1:3" x14ac:dyDescent="0.25">
      <c r="A986" t="s">
        <v>1763</v>
      </c>
      <c r="B986" t="s">
        <v>3107</v>
      </c>
      <c r="C986" s="4">
        <v>37.950000000000003</v>
      </c>
    </row>
    <row r="987" spans="1:3" x14ac:dyDescent="0.25">
      <c r="A987" t="s">
        <v>1764</v>
      </c>
      <c r="B987" t="s">
        <v>3427</v>
      </c>
      <c r="C987" s="4">
        <v>29.95</v>
      </c>
    </row>
    <row r="988" spans="1:3" x14ac:dyDescent="0.25">
      <c r="A988" t="s">
        <v>1765</v>
      </c>
      <c r="B988" t="s">
        <v>3186</v>
      </c>
      <c r="C988" s="4">
        <v>79.95</v>
      </c>
    </row>
    <row r="989" spans="1:3" x14ac:dyDescent="0.25">
      <c r="A989" t="s">
        <v>1766</v>
      </c>
      <c r="B989" t="s">
        <v>3481</v>
      </c>
      <c r="C989" s="4">
        <v>65.95</v>
      </c>
    </row>
    <row r="990" spans="1:3" x14ac:dyDescent="0.25">
      <c r="A990" t="s">
        <v>1767</v>
      </c>
      <c r="B990" t="s">
        <v>3157</v>
      </c>
      <c r="C990" s="4">
        <v>43.95</v>
      </c>
    </row>
    <row r="991" spans="1:3" x14ac:dyDescent="0.25">
      <c r="A991" t="s">
        <v>1768</v>
      </c>
      <c r="B991" t="s">
        <v>3127</v>
      </c>
      <c r="C991" s="4">
        <v>13.95</v>
      </c>
    </row>
    <row r="992" spans="1:3" x14ac:dyDescent="0.25">
      <c r="A992" t="s">
        <v>1769</v>
      </c>
      <c r="B992" t="s">
        <v>3516</v>
      </c>
      <c r="C992" s="4">
        <v>9.9499999999999993</v>
      </c>
    </row>
    <row r="993" spans="1:3" x14ac:dyDescent="0.25">
      <c r="A993" t="s">
        <v>1770</v>
      </c>
      <c r="B993" t="s">
        <v>3129</v>
      </c>
      <c r="C993" s="4">
        <v>49.95</v>
      </c>
    </row>
    <row r="994" spans="1:3" x14ac:dyDescent="0.25">
      <c r="A994" t="s">
        <v>1771</v>
      </c>
      <c r="B994" t="s">
        <v>3522</v>
      </c>
      <c r="C994" s="4">
        <v>39.950000000000003</v>
      </c>
    </row>
    <row r="995" spans="1:3" x14ac:dyDescent="0.25">
      <c r="A995" t="s">
        <v>1772</v>
      </c>
      <c r="B995" t="s">
        <v>3523</v>
      </c>
      <c r="C995" s="4">
        <v>29.95</v>
      </c>
    </row>
    <row r="996" spans="1:3" x14ac:dyDescent="0.25">
      <c r="A996" t="s">
        <v>1773</v>
      </c>
      <c r="B996" t="s">
        <v>3158</v>
      </c>
      <c r="C996" s="4">
        <v>39.950000000000003</v>
      </c>
    </row>
    <row r="997" spans="1:3" x14ac:dyDescent="0.25">
      <c r="A997" t="s">
        <v>1774</v>
      </c>
      <c r="B997" t="s">
        <v>3431</v>
      </c>
      <c r="C997" s="4">
        <v>18.95</v>
      </c>
    </row>
    <row r="998" spans="1:3" x14ac:dyDescent="0.25">
      <c r="A998" t="s">
        <v>1775</v>
      </c>
      <c r="B998" t="s">
        <v>3209</v>
      </c>
      <c r="C998" s="4">
        <v>25.95</v>
      </c>
    </row>
    <row r="999" spans="1:3" x14ac:dyDescent="0.25">
      <c r="A999" t="s">
        <v>1776</v>
      </c>
      <c r="B999" t="s">
        <v>3116</v>
      </c>
      <c r="C999" s="4">
        <v>19.95</v>
      </c>
    </row>
    <row r="1000" spans="1:3" x14ac:dyDescent="0.25">
      <c r="A1000" t="s">
        <v>1777</v>
      </c>
      <c r="B1000" t="s">
        <v>3469</v>
      </c>
      <c r="C1000" s="4">
        <v>18.95</v>
      </c>
    </row>
    <row r="1001" spans="1:3" x14ac:dyDescent="0.25">
      <c r="A1001" t="s">
        <v>1778</v>
      </c>
      <c r="B1001" t="s">
        <v>3170</v>
      </c>
      <c r="C1001" s="4">
        <v>13.95</v>
      </c>
    </row>
    <row r="1002" spans="1:3" x14ac:dyDescent="0.25">
      <c r="A1002" t="s">
        <v>1779</v>
      </c>
      <c r="B1002" t="s">
        <v>3227</v>
      </c>
      <c r="C1002" s="4">
        <v>19.95</v>
      </c>
    </row>
    <row r="1003" spans="1:3" x14ac:dyDescent="0.25">
      <c r="A1003" t="s">
        <v>1780</v>
      </c>
      <c r="B1003" t="s">
        <v>3228</v>
      </c>
      <c r="C1003" s="4">
        <v>18.95</v>
      </c>
    </row>
    <row r="1004" spans="1:3" x14ac:dyDescent="0.25">
      <c r="A1004" t="s">
        <v>1781</v>
      </c>
      <c r="B1004" t="s">
        <v>3114</v>
      </c>
      <c r="C1004" s="4">
        <v>19.95</v>
      </c>
    </row>
    <row r="1005" spans="1:3" x14ac:dyDescent="0.25">
      <c r="A1005" t="s">
        <v>1782</v>
      </c>
      <c r="B1005" t="s">
        <v>3498</v>
      </c>
      <c r="C1005" s="4">
        <v>15.95</v>
      </c>
    </row>
    <row r="1006" spans="1:3" x14ac:dyDescent="0.25">
      <c r="A1006" t="s">
        <v>1783</v>
      </c>
      <c r="B1006" t="s">
        <v>3167</v>
      </c>
      <c r="C1006" s="4">
        <v>13.95</v>
      </c>
    </row>
    <row r="1007" spans="1:3" x14ac:dyDescent="0.25">
      <c r="A1007" t="s">
        <v>1784</v>
      </c>
      <c r="B1007" t="s">
        <v>3524</v>
      </c>
      <c r="C1007" s="4">
        <v>13.95</v>
      </c>
    </row>
    <row r="1008" spans="1:3" x14ac:dyDescent="0.25">
      <c r="A1008" t="s">
        <v>1785</v>
      </c>
      <c r="B1008" t="s">
        <v>3141</v>
      </c>
      <c r="C1008" s="4">
        <v>29.95</v>
      </c>
    </row>
    <row r="1009" spans="1:3" x14ac:dyDescent="0.25">
      <c r="A1009" t="s">
        <v>54</v>
      </c>
      <c r="B1009" t="s">
        <v>3142</v>
      </c>
      <c r="C1009" s="4">
        <v>99.95</v>
      </c>
    </row>
    <row r="1010" spans="1:3" ht="15.75" x14ac:dyDescent="0.25">
      <c r="A1010" s="19" t="s">
        <v>1786</v>
      </c>
      <c r="B1010" s="17"/>
      <c r="C1010" s="18"/>
    </row>
    <row r="1011" spans="1:3" ht="15.75" x14ac:dyDescent="0.25">
      <c r="A1011" s="16" t="s">
        <v>9</v>
      </c>
      <c r="B1011" s="16" t="s">
        <v>10</v>
      </c>
      <c r="C1011" s="50" t="s">
        <v>11</v>
      </c>
    </row>
    <row r="1012" spans="1:3" x14ac:dyDescent="0.25">
      <c r="A1012" t="s">
        <v>1472</v>
      </c>
      <c r="B1012" t="s">
        <v>3465</v>
      </c>
      <c r="C1012" s="4">
        <v>49.95</v>
      </c>
    </row>
    <row r="1013" spans="1:3" x14ac:dyDescent="0.25">
      <c r="A1013" t="s">
        <v>1473</v>
      </c>
      <c r="B1013" t="s">
        <v>3466</v>
      </c>
      <c r="C1013" s="4">
        <v>55.95</v>
      </c>
    </row>
    <row r="1014" spans="1:3" x14ac:dyDescent="0.25">
      <c r="A1014" t="s">
        <v>1474</v>
      </c>
      <c r="B1014" t="s">
        <v>3151</v>
      </c>
      <c r="C1014" s="4">
        <v>29.95</v>
      </c>
    </row>
    <row r="1015" spans="1:3" x14ac:dyDescent="0.25">
      <c r="A1015" t="s">
        <v>1475</v>
      </c>
      <c r="B1015" t="s">
        <v>3152</v>
      </c>
      <c r="C1015" s="4">
        <v>29.95</v>
      </c>
    </row>
    <row r="1016" spans="1:3" x14ac:dyDescent="0.25">
      <c r="A1016" t="s">
        <v>1544</v>
      </c>
      <c r="B1016" t="s">
        <v>3258</v>
      </c>
      <c r="C1016" s="4">
        <v>69.95</v>
      </c>
    </row>
    <row r="1017" spans="1:3" x14ac:dyDescent="0.25">
      <c r="A1017" t="s">
        <v>1759</v>
      </c>
      <c r="B1017" t="s">
        <v>3475</v>
      </c>
      <c r="C1017" s="4">
        <v>18.95</v>
      </c>
    </row>
    <row r="1018" spans="1:3" x14ac:dyDescent="0.25">
      <c r="A1018" t="s">
        <v>1760</v>
      </c>
      <c r="B1018" t="s">
        <v>3154</v>
      </c>
      <c r="C1018" s="4">
        <v>219.95</v>
      </c>
    </row>
    <row r="1019" spans="1:3" x14ac:dyDescent="0.25">
      <c r="A1019" t="s">
        <v>1787</v>
      </c>
      <c r="B1019" t="s">
        <v>3384</v>
      </c>
      <c r="C1019" s="4">
        <v>199.95</v>
      </c>
    </row>
    <row r="1020" spans="1:3" x14ac:dyDescent="0.25">
      <c r="A1020" t="s">
        <v>1765</v>
      </c>
      <c r="B1020" t="s">
        <v>3186</v>
      </c>
      <c r="C1020" s="4">
        <v>79.95</v>
      </c>
    </row>
    <row r="1021" spans="1:3" x14ac:dyDescent="0.25">
      <c r="A1021" t="s">
        <v>1766</v>
      </c>
      <c r="B1021" t="s">
        <v>3481</v>
      </c>
      <c r="C1021" s="4">
        <v>65.95</v>
      </c>
    </row>
    <row r="1022" spans="1:3" x14ac:dyDescent="0.25">
      <c r="A1022" t="s">
        <v>1767</v>
      </c>
      <c r="B1022" t="s">
        <v>3157</v>
      </c>
      <c r="C1022" s="4">
        <v>43.95</v>
      </c>
    </row>
    <row r="1023" spans="1:3" x14ac:dyDescent="0.25">
      <c r="A1023" t="s">
        <v>1768</v>
      </c>
      <c r="B1023" t="s">
        <v>3127</v>
      </c>
      <c r="C1023" s="4">
        <v>13.95</v>
      </c>
    </row>
    <row r="1024" spans="1:3" x14ac:dyDescent="0.25">
      <c r="A1024" t="s">
        <v>1769</v>
      </c>
      <c r="B1024" t="s">
        <v>3516</v>
      </c>
      <c r="C1024" s="4">
        <v>9.9499999999999993</v>
      </c>
    </row>
    <row r="1025" spans="1:3" x14ac:dyDescent="0.25">
      <c r="A1025" t="s">
        <v>1770</v>
      </c>
      <c r="B1025" t="s">
        <v>3129</v>
      </c>
      <c r="C1025" s="4">
        <v>49.95</v>
      </c>
    </row>
    <row r="1026" spans="1:3" x14ac:dyDescent="0.25">
      <c r="A1026" t="s">
        <v>1771</v>
      </c>
      <c r="B1026" t="s">
        <v>3522</v>
      </c>
      <c r="C1026" s="4">
        <v>39.950000000000003</v>
      </c>
    </row>
    <row r="1027" spans="1:3" x14ac:dyDescent="0.25">
      <c r="A1027" t="s">
        <v>1772</v>
      </c>
      <c r="B1027" t="s">
        <v>3523</v>
      </c>
      <c r="C1027" s="4">
        <v>29.95</v>
      </c>
    </row>
    <row r="1028" spans="1:3" x14ac:dyDescent="0.25">
      <c r="A1028" t="s">
        <v>1773</v>
      </c>
      <c r="B1028" t="s">
        <v>3158</v>
      </c>
      <c r="C1028" s="4">
        <v>39.950000000000003</v>
      </c>
    </row>
    <row r="1029" spans="1:3" x14ac:dyDescent="0.25">
      <c r="A1029" t="s">
        <v>1774</v>
      </c>
      <c r="B1029" t="s">
        <v>3431</v>
      </c>
      <c r="C1029" s="4">
        <v>18.95</v>
      </c>
    </row>
    <row r="1030" spans="1:3" x14ac:dyDescent="0.25">
      <c r="A1030" t="s">
        <v>1775</v>
      </c>
      <c r="B1030" t="s">
        <v>3209</v>
      </c>
      <c r="C1030" s="4">
        <v>25.95</v>
      </c>
    </row>
    <row r="1031" spans="1:3" x14ac:dyDescent="0.25">
      <c r="A1031" t="s">
        <v>1776</v>
      </c>
      <c r="B1031" t="s">
        <v>3116</v>
      </c>
      <c r="C1031" s="4">
        <v>19.95</v>
      </c>
    </row>
    <row r="1032" spans="1:3" x14ac:dyDescent="0.25">
      <c r="A1032" t="s">
        <v>1777</v>
      </c>
      <c r="B1032" t="s">
        <v>3469</v>
      </c>
      <c r="C1032" s="4">
        <v>18.95</v>
      </c>
    </row>
    <row r="1033" spans="1:3" x14ac:dyDescent="0.25">
      <c r="A1033" t="s">
        <v>1778</v>
      </c>
      <c r="B1033" t="s">
        <v>3170</v>
      </c>
      <c r="C1033" s="4">
        <v>13.95</v>
      </c>
    </row>
    <row r="1034" spans="1:3" x14ac:dyDescent="0.25">
      <c r="A1034" t="s">
        <v>1779</v>
      </c>
      <c r="B1034" t="s">
        <v>3227</v>
      </c>
      <c r="C1034" s="4">
        <v>19.95</v>
      </c>
    </row>
    <row r="1035" spans="1:3" x14ac:dyDescent="0.25">
      <c r="A1035" t="s">
        <v>1780</v>
      </c>
      <c r="B1035" t="s">
        <v>3228</v>
      </c>
      <c r="C1035" s="4">
        <v>18.95</v>
      </c>
    </row>
    <row r="1036" spans="1:3" x14ac:dyDescent="0.25">
      <c r="A1036" t="s">
        <v>1781</v>
      </c>
      <c r="B1036" t="s">
        <v>3114</v>
      </c>
      <c r="C1036" s="4">
        <v>19.95</v>
      </c>
    </row>
    <row r="1037" spans="1:3" x14ac:dyDescent="0.25">
      <c r="A1037" t="s">
        <v>1782</v>
      </c>
      <c r="B1037" t="s">
        <v>3498</v>
      </c>
      <c r="C1037" s="4">
        <v>15.95</v>
      </c>
    </row>
    <row r="1038" spans="1:3" x14ac:dyDescent="0.25">
      <c r="A1038" t="s">
        <v>1783</v>
      </c>
      <c r="B1038" t="s">
        <v>3167</v>
      </c>
      <c r="C1038" s="4">
        <v>13.95</v>
      </c>
    </row>
    <row r="1039" spans="1:3" x14ac:dyDescent="0.25">
      <c r="A1039" t="s">
        <v>1784</v>
      </c>
      <c r="B1039" t="s">
        <v>3524</v>
      </c>
      <c r="C1039" s="4">
        <v>13.95</v>
      </c>
    </row>
    <row r="1040" spans="1:3" x14ac:dyDescent="0.25">
      <c r="A1040" t="s">
        <v>1785</v>
      </c>
      <c r="B1040" t="s">
        <v>3141</v>
      </c>
      <c r="C1040" s="4">
        <v>29.95</v>
      </c>
    </row>
    <row r="1041" spans="1:3" x14ac:dyDescent="0.25">
      <c r="A1041" t="s">
        <v>54</v>
      </c>
      <c r="B1041" t="s">
        <v>3142</v>
      </c>
      <c r="C1041" s="4">
        <v>99.95</v>
      </c>
    </row>
    <row r="1042" spans="1:3" ht="15.75" x14ac:dyDescent="0.25">
      <c r="A1042" s="19" t="s">
        <v>1788</v>
      </c>
      <c r="B1042" s="17"/>
      <c r="C1042" s="18"/>
    </row>
    <row r="1043" spans="1:3" ht="15.75" x14ac:dyDescent="0.25">
      <c r="A1043" s="16" t="s">
        <v>9</v>
      </c>
      <c r="B1043" s="16" t="s">
        <v>10</v>
      </c>
      <c r="C1043" s="50" t="s">
        <v>11</v>
      </c>
    </row>
    <row r="1044" spans="1:3" x14ac:dyDescent="0.25">
      <c r="A1044" t="s">
        <v>1472</v>
      </c>
      <c r="B1044" t="s">
        <v>3465</v>
      </c>
      <c r="C1044" s="4">
        <v>49.95</v>
      </c>
    </row>
    <row r="1045" spans="1:3" x14ac:dyDescent="0.25">
      <c r="A1045" t="s">
        <v>1474</v>
      </c>
      <c r="B1045" t="s">
        <v>3151</v>
      </c>
      <c r="C1045" s="4">
        <v>29.95</v>
      </c>
    </row>
    <row r="1046" spans="1:3" x14ac:dyDescent="0.25">
      <c r="A1046" t="s">
        <v>1475</v>
      </c>
      <c r="B1046" t="s">
        <v>3152</v>
      </c>
      <c r="C1046" s="4">
        <v>29.95</v>
      </c>
    </row>
    <row r="1047" spans="1:3" x14ac:dyDescent="0.25">
      <c r="A1047" t="s">
        <v>1544</v>
      </c>
      <c r="B1047" t="s">
        <v>3258</v>
      </c>
      <c r="C1047" s="4">
        <v>69.95</v>
      </c>
    </row>
    <row r="1048" spans="1:3" x14ac:dyDescent="0.25">
      <c r="A1048" t="s">
        <v>1759</v>
      </c>
      <c r="B1048" t="s">
        <v>3475</v>
      </c>
      <c r="C1048" s="4">
        <v>18.95</v>
      </c>
    </row>
    <row r="1049" spans="1:3" x14ac:dyDescent="0.25">
      <c r="A1049" t="s">
        <v>1789</v>
      </c>
      <c r="B1049" t="s">
        <v>3229</v>
      </c>
      <c r="C1049" s="4">
        <v>99.95</v>
      </c>
    </row>
    <row r="1050" spans="1:3" x14ac:dyDescent="0.25">
      <c r="A1050" t="s">
        <v>1790</v>
      </c>
      <c r="B1050" t="s">
        <v>3107</v>
      </c>
      <c r="C1050" s="4">
        <v>29.95</v>
      </c>
    </row>
    <row r="1051" spans="1:3" x14ac:dyDescent="0.25">
      <c r="A1051" t="s">
        <v>1764</v>
      </c>
      <c r="B1051" t="s">
        <v>3427</v>
      </c>
      <c r="C1051" s="4">
        <v>29.95</v>
      </c>
    </row>
    <row r="1052" spans="1:3" x14ac:dyDescent="0.25">
      <c r="A1052" t="s">
        <v>1791</v>
      </c>
      <c r="B1052" t="s">
        <v>3172</v>
      </c>
      <c r="C1052" s="4">
        <v>89.95</v>
      </c>
    </row>
    <row r="1053" spans="1:3" x14ac:dyDescent="0.25">
      <c r="A1053" s="43" t="s">
        <v>2649</v>
      </c>
      <c r="B1053" t="s">
        <v>3186</v>
      </c>
      <c r="C1053" s="4">
        <v>99.95</v>
      </c>
    </row>
    <row r="1054" spans="1:3" x14ac:dyDescent="0.25">
      <c r="A1054" t="s">
        <v>1792</v>
      </c>
      <c r="B1054" t="s">
        <v>3157</v>
      </c>
      <c r="C1054" s="4">
        <v>39.950000000000003</v>
      </c>
    </row>
    <row r="1055" spans="1:3" x14ac:dyDescent="0.25">
      <c r="A1055" t="s">
        <v>1768</v>
      </c>
      <c r="B1055" t="s">
        <v>3127</v>
      </c>
      <c r="C1055" s="4">
        <v>13.95</v>
      </c>
    </row>
    <row r="1056" spans="1:3" x14ac:dyDescent="0.25">
      <c r="A1056" t="s">
        <v>1769</v>
      </c>
      <c r="B1056" t="s">
        <v>3516</v>
      </c>
      <c r="C1056" s="4">
        <v>9.9499999999999993</v>
      </c>
    </row>
    <row r="1057" spans="1:3" x14ac:dyDescent="0.25">
      <c r="A1057" t="s">
        <v>1793</v>
      </c>
      <c r="B1057" t="s">
        <v>3129</v>
      </c>
      <c r="C1057" s="4">
        <v>59.95</v>
      </c>
    </row>
    <row r="1058" spans="1:3" x14ac:dyDescent="0.25">
      <c r="A1058" t="s">
        <v>1771</v>
      </c>
      <c r="B1058" t="s">
        <v>3522</v>
      </c>
      <c r="C1058" s="4">
        <v>39.950000000000003</v>
      </c>
    </row>
    <row r="1059" spans="1:3" x14ac:dyDescent="0.25">
      <c r="A1059" t="s">
        <v>1794</v>
      </c>
      <c r="B1059" t="s">
        <v>3158</v>
      </c>
      <c r="C1059" s="4">
        <v>39.950000000000003</v>
      </c>
    </row>
    <row r="1060" spans="1:3" x14ac:dyDescent="0.25">
      <c r="A1060" t="s">
        <v>1795</v>
      </c>
      <c r="B1060" t="s">
        <v>3431</v>
      </c>
      <c r="C1060" s="4">
        <v>18.95</v>
      </c>
    </row>
    <row r="1061" spans="1:3" x14ac:dyDescent="0.25">
      <c r="A1061" t="s">
        <v>1775</v>
      </c>
      <c r="B1061" t="s">
        <v>3209</v>
      </c>
      <c r="C1061" s="4">
        <v>25.95</v>
      </c>
    </row>
    <row r="1062" spans="1:3" x14ac:dyDescent="0.25">
      <c r="A1062" t="s">
        <v>1796</v>
      </c>
      <c r="B1062" t="s">
        <v>3116</v>
      </c>
      <c r="C1062" s="4">
        <v>39.950000000000003</v>
      </c>
    </row>
    <row r="1063" spans="1:3" x14ac:dyDescent="0.25">
      <c r="A1063" t="s">
        <v>1777</v>
      </c>
      <c r="B1063" t="s">
        <v>3469</v>
      </c>
      <c r="C1063" s="4">
        <v>18.95</v>
      </c>
    </row>
    <row r="1064" spans="1:3" x14ac:dyDescent="0.25">
      <c r="A1064" t="s">
        <v>1778</v>
      </c>
      <c r="B1064" t="s">
        <v>3170</v>
      </c>
      <c r="C1064" s="4">
        <v>13.95</v>
      </c>
    </row>
    <row r="1065" spans="1:3" x14ac:dyDescent="0.25">
      <c r="A1065" t="s">
        <v>1797</v>
      </c>
      <c r="B1065" t="s">
        <v>3227</v>
      </c>
      <c r="C1065" s="4">
        <v>29.95</v>
      </c>
    </row>
    <row r="1066" spans="1:3" x14ac:dyDescent="0.25">
      <c r="A1066" t="s">
        <v>1780</v>
      </c>
      <c r="B1066" t="s">
        <v>3228</v>
      </c>
      <c r="C1066" s="4">
        <v>18.95</v>
      </c>
    </row>
    <row r="1067" spans="1:3" x14ac:dyDescent="0.25">
      <c r="A1067" t="s">
        <v>1782</v>
      </c>
      <c r="B1067" t="s">
        <v>3498</v>
      </c>
      <c r="C1067" s="4">
        <v>15.95</v>
      </c>
    </row>
    <row r="1068" spans="1:3" x14ac:dyDescent="0.25">
      <c r="A1068" t="s">
        <v>1784</v>
      </c>
      <c r="B1068" t="s">
        <v>3524</v>
      </c>
      <c r="C1068" s="4">
        <v>13.95</v>
      </c>
    </row>
    <row r="1069" spans="1:3" x14ac:dyDescent="0.25">
      <c r="A1069" t="s">
        <v>1798</v>
      </c>
      <c r="B1069" t="s">
        <v>3114</v>
      </c>
      <c r="C1069" s="4">
        <v>39.950000000000003</v>
      </c>
    </row>
    <row r="1070" spans="1:3" x14ac:dyDescent="0.25">
      <c r="A1070" t="s">
        <v>1799</v>
      </c>
      <c r="B1070" t="s">
        <v>3141</v>
      </c>
      <c r="C1070" s="4">
        <v>18.95</v>
      </c>
    </row>
    <row r="1071" spans="1:3" x14ac:dyDescent="0.25">
      <c r="A1071" t="s">
        <v>1598</v>
      </c>
      <c r="B1071" t="s">
        <v>3167</v>
      </c>
      <c r="C1071" s="4">
        <v>15.95</v>
      </c>
    </row>
    <row r="1072" spans="1:3" x14ac:dyDescent="0.25">
      <c r="A1072" t="s">
        <v>54</v>
      </c>
      <c r="B1072" t="s">
        <v>3142</v>
      </c>
      <c r="C1072" s="4">
        <v>99.95</v>
      </c>
    </row>
    <row r="1073" spans="1:3" ht="15.75" x14ac:dyDescent="0.25">
      <c r="A1073" s="42" t="s">
        <v>1800</v>
      </c>
      <c r="B1073" s="17"/>
      <c r="C1073" s="18"/>
    </row>
    <row r="1074" spans="1:3" ht="15.75" x14ac:dyDescent="0.25">
      <c r="A1074" s="16" t="s">
        <v>9</v>
      </c>
      <c r="B1074" s="16" t="s">
        <v>10</v>
      </c>
      <c r="C1074" s="50" t="s">
        <v>11</v>
      </c>
    </row>
    <row r="1075" spans="1:3" x14ac:dyDescent="0.25">
      <c r="A1075" t="s">
        <v>1472</v>
      </c>
      <c r="B1075" t="s">
        <v>3465</v>
      </c>
      <c r="C1075" s="4">
        <v>49.95</v>
      </c>
    </row>
    <row r="1076" spans="1:3" x14ac:dyDescent="0.25">
      <c r="A1076" t="s">
        <v>1474</v>
      </c>
      <c r="B1076" t="s">
        <v>3151</v>
      </c>
      <c r="C1076" s="4">
        <v>29.95</v>
      </c>
    </row>
    <row r="1077" spans="1:3" x14ac:dyDescent="0.25">
      <c r="A1077" t="s">
        <v>1475</v>
      </c>
      <c r="B1077" t="s">
        <v>3152</v>
      </c>
      <c r="C1077" s="4">
        <v>29.95</v>
      </c>
    </row>
    <row r="1078" spans="1:3" x14ac:dyDescent="0.25">
      <c r="A1078" t="s">
        <v>1544</v>
      </c>
      <c r="B1078" t="s">
        <v>3258</v>
      </c>
      <c r="C1078" s="4">
        <v>69.95</v>
      </c>
    </row>
    <row r="1079" spans="1:3" x14ac:dyDescent="0.25">
      <c r="A1079" t="s">
        <v>1759</v>
      </c>
      <c r="B1079" t="s">
        <v>3475</v>
      </c>
      <c r="C1079" s="4">
        <v>18.95</v>
      </c>
    </row>
    <row r="1080" spans="1:3" x14ac:dyDescent="0.25">
      <c r="A1080" t="s">
        <v>1801</v>
      </c>
      <c r="B1080" t="s">
        <v>3525</v>
      </c>
      <c r="C1080" s="4">
        <v>359.95</v>
      </c>
    </row>
    <row r="1081" spans="1:3" x14ac:dyDescent="0.25">
      <c r="A1081" t="s">
        <v>1802</v>
      </c>
      <c r="B1081" t="s">
        <v>3266</v>
      </c>
      <c r="C1081" s="4">
        <v>399.95</v>
      </c>
    </row>
    <row r="1082" spans="1:3" x14ac:dyDescent="0.25">
      <c r="A1082" t="s">
        <v>1803</v>
      </c>
      <c r="B1082" t="s">
        <v>3107</v>
      </c>
      <c r="C1082" s="4">
        <v>36.950000000000003</v>
      </c>
    </row>
    <row r="1083" spans="1:3" x14ac:dyDescent="0.25">
      <c r="A1083" t="s">
        <v>1764</v>
      </c>
      <c r="B1083" t="s">
        <v>3427</v>
      </c>
      <c r="C1083" s="4">
        <v>29.95</v>
      </c>
    </row>
    <row r="1084" spans="1:3" x14ac:dyDescent="0.25">
      <c r="A1084" t="s">
        <v>1791</v>
      </c>
      <c r="B1084" t="s">
        <v>3172</v>
      </c>
      <c r="C1084" s="4">
        <v>89.95</v>
      </c>
    </row>
    <row r="1085" spans="1:3" x14ac:dyDescent="0.25">
      <c r="A1085" s="43" t="s">
        <v>2649</v>
      </c>
      <c r="B1085" t="s">
        <v>3186</v>
      </c>
      <c r="C1085" s="4">
        <v>99.95</v>
      </c>
    </row>
    <row r="1086" spans="1:3" x14ac:dyDescent="0.25">
      <c r="A1086" t="s">
        <v>1792</v>
      </c>
      <c r="B1086" t="s">
        <v>3157</v>
      </c>
      <c r="C1086" s="4">
        <v>39.950000000000003</v>
      </c>
    </row>
    <row r="1087" spans="1:3" x14ac:dyDescent="0.25">
      <c r="A1087" t="s">
        <v>1768</v>
      </c>
      <c r="B1087" t="s">
        <v>3127</v>
      </c>
      <c r="C1087" s="4">
        <v>13.95</v>
      </c>
    </row>
    <row r="1088" spans="1:3" x14ac:dyDescent="0.25">
      <c r="A1088" t="s">
        <v>1769</v>
      </c>
      <c r="B1088" t="s">
        <v>3516</v>
      </c>
      <c r="C1088" s="4">
        <v>9.9499999999999993</v>
      </c>
    </row>
    <row r="1089" spans="1:3" x14ac:dyDescent="0.25">
      <c r="A1089" t="s">
        <v>1793</v>
      </c>
      <c r="B1089" t="s">
        <v>3129</v>
      </c>
      <c r="C1089" s="4">
        <v>59.95</v>
      </c>
    </row>
    <row r="1090" spans="1:3" x14ac:dyDescent="0.25">
      <c r="A1090" t="s">
        <v>1771</v>
      </c>
      <c r="B1090" t="s">
        <v>3522</v>
      </c>
      <c r="C1090" s="4">
        <v>39.950000000000003</v>
      </c>
    </row>
    <row r="1091" spans="1:3" x14ac:dyDescent="0.25">
      <c r="A1091" t="s">
        <v>1794</v>
      </c>
      <c r="B1091" t="s">
        <v>3158</v>
      </c>
      <c r="C1091" s="4">
        <v>39.950000000000003</v>
      </c>
    </row>
    <row r="1092" spans="1:3" x14ac:dyDescent="0.25">
      <c r="A1092" t="s">
        <v>1795</v>
      </c>
      <c r="B1092" t="s">
        <v>3431</v>
      </c>
      <c r="C1092" s="4">
        <v>18.95</v>
      </c>
    </row>
    <row r="1093" spans="1:3" x14ac:dyDescent="0.25">
      <c r="A1093" t="s">
        <v>1775</v>
      </c>
      <c r="B1093" t="s">
        <v>3209</v>
      </c>
      <c r="C1093" s="4">
        <v>25.95</v>
      </c>
    </row>
    <row r="1094" spans="1:3" x14ac:dyDescent="0.25">
      <c r="A1094" t="s">
        <v>1796</v>
      </c>
      <c r="B1094" t="s">
        <v>3116</v>
      </c>
      <c r="C1094" s="4">
        <v>39.950000000000003</v>
      </c>
    </row>
    <row r="1095" spans="1:3" x14ac:dyDescent="0.25">
      <c r="A1095" t="s">
        <v>1777</v>
      </c>
      <c r="B1095" t="s">
        <v>3469</v>
      </c>
      <c r="C1095" s="4">
        <v>18.95</v>
      </c>
    </row>
    <row r="1096" spans="1:3" x14ac:dyDescent="0.25">
      <c r="A1096" t="s">
        <v>1778</v>
      </c>
      <c r="B1096" t="s">
        <v>3170</v>
      </c>
      <c r="C1096" s="4">
        <v>13.95</v>
      </c>
    </row>
    <row r="1097" spans="1:3" x14ac:dyDescent="0.25">
      <c r="A1097" t="s">
        <v>1797</v>
      </c>
      <c r="B1097" t="s">
        <v>3227</v>
      </c>
      <c r="C1097" s="4">
        <v>29.95</v>
      </c>
    </row>
    <row r="1098" spans="1:3" x14ac:dyDescent="0.25">
      <c r="A1098" t="s">
        <v>1780</v>
      </c>
      <c r="B1098" t="s">
        <v>3228</v>
      </c>
      <c r="C1098" s="4">
        <v>18.95</v>
      </c>
    </row>
    <row r="1099" spans="1:3" x14ac:dyDescent="0.25">
      <c r="A1099" t="s">
        <v>1782</v>
      </c>
      <c r="B1099" t="s">
        <v>3498</v>
      </c>
      <c r="C1099" s="4">
        <v>15.95</v>
      </c>
    </row>
    <row r="1100" spans="1:3" x14ac:dyDescent="0.25">
      <c r="A1100" t="s">
        <v>1784</v>
      </c>
      <c r="B1100" t="s">
        <v>3524</v>
      </c>
      <c r="C1100" s="4">
        <v>13.95</v>
      </c>
    </row>
    <row r="1101" spans="1:3" x14ac:dyDescent="0.25">
      <c r="A1101" t="s">
        <v>1798</v>
      </c>
      <c r="B1101" t="s">
        <v>3114</v>
      </c>
      <c r="C1101" s="4">
        <v>39.950000000000003</v>
      </c>
    </row>
    <row r="1102" spans="1:3" x14ac:dyDescent="0.25">
      <c r="A1102" t="s">
        <v>1799</v>
      </c>
      <c r="B1102" t="s">
        <v>3141</v>
      </c>
      <c r="C1102" s="4">
        <v>18.95</v>
      </c>
    </row>
    <row r="1103" spans="1:3" x14ac:dyDescent="0.25">
      <c r="A1103" t="s">
        <v>54</v>
      </c>
      <c r="B1103" t="s">
        <v>3142</v>
      </c>
      <c r="C1103" s="4">
        <v>99.95</v>
      </c>
    </row>
    <row r="1104" spans="1:3" ht="15.75" x14ac:dyDescent="0.25">
      <c r="A1104" s="19" t="s">
        <v>1804</v>
      </c>
      <c r="B1104" s="17"/>
      <c r="C1104" s="18"/>
    </row>
    <row r="1105" spans="1:9" ht="15.75" x14ac:dyDescent="0.25">
      <c r="A1105" s="16" t="s">
        <v>9</v>
      </c>
      <c r="B1105" s="16" t="s">
        <v>10</v>
      </c>
      <c r="C1105" s="50" t="s">
        <v>11</v>
      </c>
      <c r="H1105"/>
      <c r="I1105"/>
    </row>
    <row r="1106" spans="1:9" x14ac:dyDescent="0.25">
      <c r="A1106" t="s">
        <v>1624</v>
      </c>
      <c r="B1106" t="s">
        <v>3449</v>
      </c>
      <c r="C1106" s="4">
        <v>49.95</v>
      </c>
    </row>
    <row r="1107" spans="1:9" x14ac:dyDescent="0.25">
      <c r="A1107" t="s">
        <v>1474</v>
      </c>
      <c r="B1107" t="s">
        <v>3151</v>
      </c>
      <c r="C1107" s="4">
        <v>29.95</v>
      </c>
    </row>
    <row r="1108" spans="1:9" x14ac:dyDescent="0.25">
      <c r="A1108" t="s">
        <v>1475</v>
      </c>
      <c r="B1108" t="s">
        <v>3152</v>
      </c>
      <c r="C1108" s="4">
        <v>29.95</v>
      </c>
      <c r="H1108"/>
      <c r="I1108"/>
    </row>
    <row r="1109" spans="1:9" x14ac:dyDescent="0.25">
      <c r="A1109" t="s">
        <v>1476</v>
      </c>
      <c r="B1109" t="s">
        <v>3258</v>
      </c>
      <c r="C1109" s="4">
        <v>59.95</v>
      </c>
      <c r="H1109"/>
      <c r="I1109"/>
    </row>
    <row r="1110" spans="1:9" x14ac:dyDescent="0.25">
      <c r="A1110" t="s">
        <v>1805</v>
      </c>
      <c r="B1110" t="s">
        <v>3154</v>
      </c>
      <c r="C1110" s="4">
        <v>189.95</v>
      </c>
      <c r="H1110"/>
      <c r="I1110"/>
    </row>
    <row r="1111" spans="1:9" x14ac:dyDescent="0.25">
      <c r="A1111" t="s">
        <v>1806</v>
      </c>
      <c r="B1111" t="s">
        <v>3526</v>
      </c>
      <c r="C1111" s="4">
        <v>249.95</v>
      </c>
      <c r="H1111"/>
      <c r="I1111"/>
    </row>
    <row r="1112" spans="1:9" x14ac:dyDescent="0.25">
      <c r="A1112" t="s">
        <v>1807</v>
      </c>
      <c r="B1112" t="s">
        <v>3527</v>
      </c>
      <c r="C1112" s="4">
        <v>29.95</v>
      </c>
      <c r="H1112"/>
      <c r="I1112"/>
    </row>
    <row r="1113" spans="1:9" x14ac:dyDescent="0.25">
      <c r="A1113" t="s">
        <v>1808</v>
      </c>
      <c r="B1113" t="s">
        <v>3528</v>
      </c>
      <c r="C1113" s="4">
        <v>189.95</v>
      </c>
      <c r="H1113"/>
      <c r="I1113"/>
    </row>
    <row r="1114" spans="1:9" x14ac:dyDescent="0.25">
      <c r="A1114" s="6" t="s">
        <v>1809</v>
      </c>
      <c r="B1114" t="s">
        <v>3281</v>
      </c>
      <c r="C1114" s="4">
        <v>19.95</v>
      </c>
      <c r="H1114"/>
      <c r="I1114"/>
    </row>
    <row r="1115" spans="1:9" x14ac:dyDescent="0.25">
      <c r="A1115" t="s">
        <v>1810</v>
      </c>
      <c r="B1115" t="s">
        <v>3529</v>
      </c>
      <c r="C1115" s="4">
        <v>79.95</v>
      </c>
      <c r="H1115"/>
      <c r="I1115"/>
    </row>
    <row r="1116" spans="1:9" x14ac:dyDescent="0.25">
      <c r="A1116" t="s">
        <v>1811</v>
      </c>
      <c r="B1116" t="s">
        <v>3220</v>
      </c>
      <c r="C1116" s="4">
        <v>29.95</v>
      </c>
    </row>
    <row r="1117" spans="1:9" x14ac:dyDescent="0.25">
      <c r="A1117" t="s">
        <v>1812</v>
      </c>
      <c r="B1117" t="s">
        <v>3127</v>
      </c>
      <c r="C1117" s="4">
        <v>18.95</v>
      </c>
      <c r="H1117"/>
      <c r="I1117"/>
    </row>
    <row r="1118" spans="1:9" x14ac:dyDescent="0.25">
      <c r="A1118" t="s">
        <v>1813</v>
      </c>
      <c r="B1118" t="s">
        <v>3129</v>
      </c>
      <c r="C1118" s="4">
        <v>26.95</v>
      </c>
      <c r="H1118"/>
      <c r="I1118"/>
    </row>
    <row r="1119" spans="1:9" x14ac:dyDescent="0.25">
      <c r="A1119" t="s">
        <v>1814</v>
      </c>
      <c r="B1119" t="s">
        <v>3158</v>
      </c>
      <c r="C1119" s="4">
        <v>18.95</v>
      </c>
      <c r="H1119"/>
      <c r="I1119"/>
    </row>
    <row r="1120" spans="1:9" x14ac:dyDescent="0.25">
      <c r="A1120" t="s">
        <v>1815</v>
      </c>
      <c r="B1120" t="s">
        <v>3530</v>
      </c>
      <c r="C1120" s="4">
        <v>29.95</v>
      </c>
      <c r="H1120"/>
      <c r="I1120"/>
    </row>
    <row r="1121" spans="1:9" x14ac:dyDescent="0.25">
      <c r="A1121" t="s">
        <v>1816</v>
      </c>
      <c r="B1121" t="s">
        <v>3531</v>
      </c>
      <c r="C1121" s="4">
        <v>18.95</v>
      </c>
      <c r="H1121"/>
      <c r="I1121"/>
    </row>
    <row r="1122" spans="1:9" x14ac:dyDescent="0.25">
      <c r="A1122" t="s">
        <v>1817</v>
      </c>
      <c r="B1122" t="s">
        <v>3116</v>
      </c>
      <c r="C1122" s="4">
        <v>29.95</v>
      </c>
      <c r="H1122"/>
      <c r="I1122"/>
    </row>
    <row r="1123" spans="1:9" x14ac:dyDescent="0.25">
      <c r="A1123" t="s">
        <v>1818</v>
      </c>
      <c r="B1123" t="s">
        <v>3532</v>
      </c>
      <c r="C1123" s="4">
        <v>9.9499999999999993</v>
      </c>
      <c r="H1123"/>
      <c r="I1123"/>
    </row>
    <row r="1124" spans="1:9" x14ac:dyDescent="0.25">
      <c r="A1124" t="s">
        <v>1819</v>
      </c>
      <c r="B1124" t="s">
        <v>3533</v>
      </c>
      <c r="C1124" s="4">
        <v>9.9499999999999993</v>
      </c>
      <c r="H1124"/>
      <c r="I1124"/>
    </row>
    <row r="1125" spans="1:9" x14ac:dyDescent="0.25">
      <c r="A1125" t="s">
        <v>1820</v>
      </c>
      <c r="B1125" t="s">
        <v>3114</v>
      </c>
      <c r="C1125" s="4">
        <v>25.95</v>
      </c>
      <c r="H1125"/>
      <c r="I1125"/>
    </row>
    <row r="1126" spans="1:9" x14ac:dyDescent="0.25">
      <c r="A1126" t="s">
        <v>1821</v>
      </c>
      <c r="B1126" t="s">
        <v>3534</v>
      </c>
      <c r="C1126" s="4">
        <v>25.95</v>
      </c>
      <c r="H1126"/>
      <c r="I1126"/>
    </row>
    <row r="1127" spans="1:9" x14ac:dyDescent="0.25">
      <c r="A1127" t="s">
        <v>1822</v>
      </c>
      <c r="B1127" t="s">
        <v>3535</v>
      </c>
      <c r="C1127" s="4">
        <v>19.95</v>
      </c>
      <c r="H1127"/>
      <c r="I1127"/>
    </row>
    <row r="1128" spans="1:9" x14ac:dyDescent="0.25">
      <c r="A1128" t="s">
        <v>1823</v>
      </c>
      <c r="B1128" t="s">
        <v>3167</v>
      </c>
      <c r="C1128" s="4">
        <v>11.95</v>
      </c>
      <c r="H1128"/>
      <c r="I1128"/>
    </row>
    <row r="1129" spans="1:9" x14ac:dyDescent="0.25">
      <c r="A1129" t="s">
        <v>1824</v>
      </c>
      <c r="B1129" t="s">
        <v>3165</v>
      </c>
      <c r="C1129" s="4">
        <v>13.95</v>
      </c>
      <c r="H1129"/>
      <c r="I1129"/>
    </row>
    <row r="1130" spans="1:9" x14ac:dyDescent="0.25">
      <c r="A1130" t="s">
        <v>1825</v>
      </c>
      <c r="B1130" t="s">
        <v>3209</v>
      </c>
      <c r="C1130" s="4">
        <v>29.95</v>
      </c>
      <c r="H1130"/>
      <c r="I1130"/>
    </row>
    <row r="1131" spans="1:9" x14ac:dyDescent="0.25">
      <c r="A1131" t="s">
        <v>1826</v>
      </c>
      <c r="B1131" t="s">
        <v>3141</v>
      </c>
      <c r="C1131" s="4">
        <v>18.95</v>
      </c>
      <c r="H1131"/>
      <c r="I1131"/>
    </row>
    <row r="1132" spans="1:9" x14ac:dyDescent="0.25">
      <c r="A1132" t="s">
        <v>1827</v>
      </c>
      <c r="B1132" t="s">
        <v>3536</v>
      </c>
      <c r="C1132" s="4">
        <v>22.95</v>
      </c>
      <c r="H1132"/>
      <c r="I1132"/>
    </row>
    <row r="1133" spans="1:9" x14ac:dyDescent="0.25">
      <c r="A1133" t="s">
        <v>54</v>
      </c>
      <c r="B1133" t="s">
        <v>3142</v>
      </c>
      <c r="C1133" s="4">
        <v>99.95</v>
      </c>
    </row>
    <row r="1134" spans="1:9" ht="15.75" x14ac:dyDescent="0.25">
      <c r="A1134" s="42" t="s">
        <v>1828</v>
      </c>
      <c r="B1134" s="17"/>
      <c r="C1134" s="18"/>
    </row>
    <row r="1135" spans="1:9" ht="15.75" x14ac:dyDescent="0.25">
      <c r="A1135" s="16" t="s">
        <v>9</v>
      </c>
      <c r="B1135" s="16" t="s">
        <v>10</v>
      </c>
      <c r="C1135" s="50" t="s">
        <v>11</v>
      </c>
    </row>
    <row r="1136" spans="1:9" x14ac:dyDescent="0.25">
      <c r="A1136" t="s">
        <v>1502</v>
      </c>
      <c r="B1136" t="s">
        <v>3471</v>
      </c>
      <c r="C1136" s="4">
        <v>39.950000000000003</v>
      </c>
    </row>
    <row r="1137" spans="1:3" x14ac:dyDescent="0.25">
      <c r="A1137" t="s">
        <v>1474</v>
      </c>
      <c r="B1137" t="s">
        <v>3151</v>
      </c>
      <c r="C1137" s="4">
        <v>29.95</v>
      </c>
    </row>
    <row r="1138" spans="1:3" x14ac:dyDescent="0.25">
      <c r="A1138" t="s">
        <v>1475</v>
      </c>
      <c r="B1138" t="s">
        <v>3152</v>
      </c>
      <c r="C1138" s="4">
        <v>29.95</v>
      </c>
    </row>
    <row r="1139" spans="1:3" x14ac:dyDescent="0.25">
      <c r="A1139" t="s">
        <v>1503</v>
      </c>
      <c r="B1139" t="s">
        <v>3258</v>
      </c>
      <c r="C1139" s="4">
        <v>59.95</v>
      </c>
    </row>
    <row r="1140" spans="1:3" x14ac:dyDescent="0.25">
      <c r="A1140" t="s">
        <v>1829</v>
      </c>
      <c r="B1140" t="s">
        <v>3154</v>
      </c>
      <c r="C1140" s="4">
        <v>239.95</v>
      </c>
    </row>
    <row r="1141" spans="1:3" x14ac:dyDescent="0.25">
      <c r="A1141" t="s">
        <v>1830</v>
      </c>
      <c r="B1141" t="s">
        <v>3537</v>
      </c>
      <c r="C1141" s="4">
        <v>159.94999999999999</v>
      </c>
    </row>
    <row r="1142" spans="1:3" x14ac:dyDescent="0.25">
      <c r="A1142" t="s">
        <v>1831</v>
      </c>
      <c r="B1142" t="s">
        <v>3107</v>
      </c>
      <c r="C1142" s="4">
        <v>25.95</v>
      </c>
    </row>
    <row r="1143" spans="1:3" x14ac:dyDescent="0.25">
      <c r="A1143" t="s">
        <v>1832</v>
      </c>
      <c r="B1143" t="s">
        <v>3538</v>
      </c>
      <c r="C1143" s="4">
        <v>89.95</v>
      </c>
    </row>
    <row r="1144" spans="1:3" x14ac:dyDescent="0.25">
      <c r="A1144" t="s">
        <v>1833</v>
      </c>
      <c r="B1144" t="s">
        <v>3539</v>
      </c>
      <c r="C1144" s="4">
        <v>69.95</v>
      </c>
    </row>
    <row r="1145" spans="1:3" x14ac:dyDescent="0.25">
      <c r="A1145" t="s">
        <v>1834</v>
      </c>
      <c r="B1145" t="s">
        <v>3157</v>
      </c>
      <c r="C1145" s="4">
        <v>39.950000000000003</v>
      </c>
    </row>
    <row r="1146" spans="1:3" x14ac:dyDescent="0.25">
      <c r="A1146" t="s">
        <v>1835</v>
      </c>
      <c r="B1146" t="s">
        <v>3127</v>
      </c>
      <c r="C1146" s="4">
        <v>11.95</v>
      </c>
    </row>
    <row r="1147" spans="1:3" x14ac:dyDescent="0.25">
      <c r="A1147" t="s">
        <v>1836</v>
      </c>
      <c r="B1147" t="s">
        <v>3129</v>
      </c>
      <c r="C1147" s="4">
        <v>56.95</v>
      </c>
    </row>
    <row r="1148" spans="1:3" x14ac:dyDescent="0.25">
      <c r="A1148" t="s">
        <v>1837</v>
      </c>
      <c r="B1148" t="s">
        <v>3158</v>
      </c>
      <c r="C1148" s="4">
        <v>49.95</v>
      </c>
    </row>
    <row r="1149" spans="1:3" x14ac:dyDescent="0.25">
      <c r="A1149" t="s">
        <v>1838</v>
      </c>
      <c r="B1149" t="s">
        <v>3209</v>
      </c>
      <c r="C1149" s="4">
        <v>26.95</v>
      </c>
    </row>
    <row r="1150" spans="1:3" x14ac:dyDescent="0.25">
      <c r="A1150" t="s">
        <v>1839</v>
      </c>
      <c r="B1150" t="s">
        <v>3540</v>
      </c>
      <c r="C1150" s="4">
        <v>39.950000000000003</v>
      </c>
    </row>
    <row r="1151" spans="1:3" x14ac:dyDescent="0.25">
      <c r="A1151" t="s">
        <v>1840</v>
      </c>
      <c r="B1151" t="s">
        <v>3531</v>
      </c>
      <c r="C1151" s="4">
        <v>13.95</v>
      </c>
    </row>
    <row r="1152" spans="1:3" x14ac:dyDescent="0.25">
      <c r="A1152" t="s">
        <v>1841</v>
      </c>
      <c r="B1152" t="s">
        <v>3541</v>
      </c>
      <c r="C1152" s="4">
        <v>13.95</v>
      </c>
    </row>
    <row r="1153" spans="1:3" x14ac:dyDescent="0.25">
      <c r="A1153" t="s">
        <v>1842</v>
      </c>
      <c r="B1153" t="s">
        <v>3227</v>
      </c>
      <c r="C1153" s="4">
        <v>36.950000000000003</v>
      </c>
    </row>
    <row r="1154" spans="1:3" x14ac:dyDescent="0.25">
      <c r="A1154" t="s">
        <v>1783</v>
      </c>
      <c r="B1154" t="s">
        <v>3167</v>
      </c>
      <c r="C1154" s="4">
        <v>13.95</v>
      </c>
    </row>
    <row r="1155" spans="1:3" x14ac:dyDescent="0.25">
      <c r="A1155" t="s">
        <v>1843</v>
      </c>
      <c r="B1155" t="s">
        <v>3114</v>
      </c>
      <c r="C1155" s="4">
        <v>25.95</v>
      </c>
    </row>
    <row r="1156" spans="1:3" x14ac:dyDescent="0.25">
      <c r="A1156" t="s">
        <v>1844</v>
      </c>
      <c r="B1156" t="s">
        <v>3534</v>
      </c>
      <c r="C1156" s="4">
        <v>37.950000000000003</v>
      </c>
    </row>
    <row r="1157" spans="1:3" x14ac:dyDescent="0.25">
      <c r="A1157" t="s">
        <v>1845</v>
      </c>
      <c r="B1157" t="s">
        <v>3535</v>
      </c>
      <c r="C1157" s="4">
        <v>18.95</v>
      </c>
    </row>
    <row r="1158" spans="1:3" x14ac:dyDescent="0.25">
      <c r="A1158" t="s">
        <v>1846</v>
      </c>
      <c r="B1158" t="s">
        <v>3165</v>
      </c>
      <c r="C1158" s="4">
        <v>20.95</v>
      </c>
    </row>
    <row r="1159" spans="1:3" x14ac:dyDescent="0.25">
      <c r="A1159" t="s">
        <v>1847</v>
      </c>
      <c r="B1159" t="s">
        <v>3141</v>
      </c>
      <c r="C1159" s="4">
        <v>20.95</v>
      </c>
    </row>
    <row r="1160" spans="1:3" x14ac:dyDescent="0.25">
      <c r="A1160" t="s">
        <v>54</v>
      </c>
      <c r="B1160" t="s">
        <v>3142</v>
      </c>
      <c r="C1160" s="4">
        <v>99.95</v>
      </c>
    </row>
    <row r="1161" spans="1:3" ht="15.75" x14ac:dyDescent="0.25">
      <c r="A1161" s="19" t="s">
        <v>1848</v>
      </c>
      <c r="B1161" s="17"/>
      <c r="C1161" s="18"/>
    </row>
    <row r="1162" spans="1:3" ht="15.75" x14ac:dyDescent="0.25">
      <c r="A1162" s="16" t="s">
        <v>9</v>
      </c>
      <c r="B1162" s="16" t="s">
        <v>10</v>
      </c>
      <c r="C1162" s="50" t="s">
        <v>11</v>
      </c>
    </row>
    <row r="1163" spans="1:3" x14ac:dyDescent="0.25">
      <c r="A1163" t="s">
        <v>1566</v>
      </c>
      <c r="B1163" t="s">
        <v>3488</v>
      </c>
      <c r="C1163" s="4">
        <v>39.950000000000003</v>
      </c>
    </row>
    <row r="1164" spans="1:3" x14ac:dyDescent="0.25">
      <c r="A1164" t="s">
        <v>1474</v>
      </c>
      <c r="B1164" t="s">
        <v>3151</v>
      </c>
      <c r="C1164" s="4">
        <v>29.95</v>
      </c>
    </row>
    <row r="1165" spans="1:3" x14ac:dyDescent="0.25">
      <c r="A1165" t="s">
        <v>1475</v>
      </c>
      <c r="B1165" t="s">
        <v>3152</v>
      </c>
      <c r="C1165" s="4">
        <v>29.95</v>
      </c>
    </row>
    <row r="1166" spans="1:3" x14ac:dyDescent="0.25">
      <c r="A1166" t="s">
        <v>1544</v>
      </c>
      <c r="B1166" t="s">
        <v>3258</v>
      </c>
      <c r="C1166" s="4">
        <v>69.95</v>
      </c>
    </row>
    <row r="1167" spans="1:3" x14ac:dyDescent="0.25">
      <c r="A1167" t="s">
        <v>1849</v>
      </c>
      <c r="B1167" t="s">
        <v>3542</v>
      </c>
      <c r="C1167" s="4">
        <v>379.95</v>
      </c>
    </row>
    <row r="1168" spans="1:3" x14ac:dyDescent="0.25">
      <c r="A1168" s="43" t="s">
        <v>1850</v>
      </c>
      <c r="B1168" t="s">
        <v>3543</v>
      </c>
      <c r="C1168" s="4">
        <v>159.94999999999999</v>
      </c>
    </row>
    <row r="1169" spans="1:9" x14ac:dyDescent="0.25">
      <c r="A1169" t="s">
        <v>1851</v>
      </c>
      <c r="B1169" t="s">
        <v>3544</v>
      </c>
      <c r="C1169" s="4">
        <v>79.95</v>
      </c>
    </row>
    <row r="1170" spans="1:9" x14ac:dyDescent="0.25">
      <c r="A1170" t="s">
        <v>1852</v>
      </c>
      <c r="B1170" t="s">
        <v>3538</v>
      </c>
      <c r="C1170" s="4">
        <v>69.95</v>
      </c>
    </row>
    <row r="1171" spans="1:9" x14ac:dyDescent="0.25">
      <c r="A1171" t="s">
        <v>1853</v>
      </c>
      <c r="B1171" t="s">
        <v>3157</v>
      </c>
      <c r="C1171" s="4">
        <v>29.95</v>
      </c>
    </row>
    <row r="1172" spans="1:9" x14ac:dyDescent="0.25">
      <c r="A1172" t="s">
        <v>1854</v>
      </c>
      <c r="B1172" t="s">
        <v>3127</v>
      </c>
      <c r="C1172" s="4">
        <v>18.95</v>
      </c>
    </row>
    <row r="1173" spans="1:9" x14ac:dyDescent="0.25">
      <c r="A1173" t="s">
        <v>1855</v>
      </c>
      <c r="B1173" t="s">
        <v>3129</v>
      </c>
      <c r="C1173" s="4">
        <v>66.95</v>
      </c>
    </row>
    <row r="1174" spans="1:9" x14ac:dyDescent="0.25">
      <c r="A1174" t="s">
        <v>1856</v>
      </c>
      <c r="B1174" t="s">
        <v>3158</v>
      </c>
      <c r="C1174" s="4">
        <v>55.95</v>
      </c>
    </row>
    <row r="1175" spans="1:9" x14ac:dyDescent="0.25">
      <c r="A1175" t="s">
        <v>1857</v>
      </c>
      <c r="B1175" t="s">
        <v>3545</v>
      </c>
      <c r="C1175" s="4">
        <v>69.95</v>
      </c>
    </row>
    <row r="1176" spans="1:9" x14ac:dyDescent="0.25">
      <c r="A1176" t="s">
        <v>1858</v>
      </c>
      <c r="B1176" t="s">
        <v>3116</v>
      </c>
      <c r="C1176" s="4">
        <v>45.95</v>
      </c>
    </row>
    <row r="1177" spans="1:9" x14ac:dyDescent="0.25">
      <c r="A1177" t="s">
        <v>2920</v>
      </c>
      <c r="B1177" t="s">
        <v>3180</v>
      </c>
      <c r="C1177" s="4">
        <v>9.9499999999999993</v>
      </c>
    </row>
    <row r="1178" spans="1:9" x14ac:dyDescent="0.25">
      <c r="A1178" t="s">
        <v>1859</v>
      </c>
      <c r="B1178" t="s">
        <v>3227</v>
      </c>
      <c r="C1178" s="4">
        <v>29.95</v>
      </c>
    </row>
    <row r="1179" spans="1:9" x14ac:dyDescent="0.25">
      <c r="A1179" t="s">
        <v>1860</v>
      </c>
      <c r="B1179" t="s">
        <v>3534</v>
      </c>
      <c r="C1179" s="4">
        <v>37.950000000000003</v>
      </c>
    </row>
    <row r="1180" spans="1:9" x14ac:dyDescent="0.25">
      <c r="A1180" t="s">
        <v>1861</v>
      </c>
      <c r="B1180" t="s">
        <v>3535</v>
      </c>
      <c r="C1180" s="4">
        <v>19.95</v>
      </c>
    </row>
    <row r="1181" spans="1:9" x14ac:dyDescent="0.25">
      <c r="A1181" t="s">
        <v>1862</v>
      </c>
      <c r="B1181" t="s">
        <v>3114</v>
      </c>
      <c r="C1181" s="4">
        <v>39.950000000000003</v>
      </c>
    </row>
    <row r="1182" spans="1:9" x14ac:dyDescent="0.25">
      <c r="A1182" t="s">
        <v>1863</v>
      </c>
      <c r="B1182" t="s">
        <v>3248</v>
      </c>
      <c r="C1182" s="4">
        <v>18.95</v>
      </c>
    </row>
    <row r="1183" spans="1:9" x14ac:dyDescent="0.25">
      <c r="A1183" t="s">
        <v>1864</v>
      </c>
      <c r="B1183" t="s">
        <v>3141</v>
      </c>
      <c r="C1183" s="4">
        <v>28.95</v>
      </c>
      <c r="H1183"/>
      <c r="I1183"/>
    </row>
    <row r="1184" spans="1:9" x14ac:dyDescent="0.25">
      <c r="A1184" t="s">
        <v>1865</v>
      </c>
      <c r="B1184" t="s">
        <v>3167</v>
      </c>
      <c r="C1184" s="4">
        <v>19.95</v>
      </c>
    </row>
    <row r="1185" spans="1:3" x14ac:dyDescent="0.25">
      <c r="A1185" t="s">
        <v>54</v>
      </c>
      <c r="B1185" t="s">
        <v>3142</v>
      </c>
      <c r="C1185" s="4">
        <v>99.95</v>
      </c>
    </row>
    <row r="1186" spans="1:3" ht="15.75" x14ac:dyDescent="0.25">
      <c r="A1186" s="42" t="s">
        <v>1866</v>
      </c>
      <c r="B1186" s="17"/>
      <c r="C1186" s="18"/>
    </row>
    <row r="1187" spans="1:3" ht="15.75" x14ac:dyDescent="0.25">
      <c r="A1187" s="16" t="s">
        <v>9</v>
      </c>
      <c r="B1187" s="16" t="s">
        <v>10</v>
      </c>
      <c r="C1187" s="50" t="s">
        <v>11</v>
      </c>
    </row>
    <row r="1188" spans="1:3" x14ac:dyDescent="0.25">
      <c r="A1188" t="s">
        <v>1566</v>
      </c>
      <c r="B1188" t="s">
        <v>3488</v>
      </c>
      <c r="C1188" s="4">
        <v>39.950000000000003</v>
      </c>
    </row>
    <row r="1189" spans="1:3" x14ac:dyDescent="0.25">
      <c r="A1189" t="s">
        <v>1474</v>
      </c>
      <c r="B1189" t="s">
        <v>3151</v>
      </c>
      <c r="C1189" s="4">
        <v>29.95</v>
      </c>
    </row>
    <row r="1190" spans="1:3" x14ac:dyDescent="0.25">
      <c r="A1190" t="s">
        <v>1475</v>
      </c>
      <c r="B1190" t="s">
        <v>3152</v>
      </c>
      <c r="C1190" s="4">
        <v>29.95</v>
      </c>
    </row>
    <row r="1191" spans="1:3" x14ac:dyDescent="0.25">
      <c r="A1191" t="s">
        <v>1544</v>
      </c>
      <c r="B1191" t="s">
        <v>3258</v>
      </c>
      <c r="C1191" s="4">
        <v>69.95</v>
      </c>
    </row>
    <row r="1192" spans="1:3" x14ac:dyDescent="0.25">
      <c r="A1192" t="s">
        <v>1867</v>
      </c>
      <c r="B1192" t="s">
        <v>3154</v>
      </c>
      <c r="C1192" s="4">
        <v>285.95</v>
      </c>
    </row>
    <row r="1193" spans="1:3" x14ac:dyDescent="0.25">
      <c r="A1193" s="43" t="s">
        <v>1850</v>
      </c>
      <c r="B1193" t="s">
        <v>3543</v>
      </c>
      <c r="C1193" s="4">
        <v>159.94999999999999</v>
      </c>
    </row>
    <row r="1194" spans="1:3" x14ac:dyDescent="0.25">
      <c r="A1194" t="s">
        <v>1868</v>
      </c>
      <c r="B1194" t="s">
        <v>3107</v>
      </c>
      <c r="C1194" s="4">
        <v>36.950000000000003</v>
      </c>
    </row>
    <row r="1195" spans="1:3" x14ac:dyDescent="0.25">
      <c r="A1195" t="s">
        <v>1869</v>
      </c>
      <c r="B1195" t="s">
        <v>3172</v>
      </c>
      <c r="C1195" s="4">
        <v>79.95</v>
      </c>
    </row>
    <row r="1196" spans="1:3" x14ac:dyDescent="0.25">
      <c r="A1196" t="s">
        <v>1870</v>
      </c>
      <c r="B1196" t="s">
        <v>3157</v>
      </c>
      <c r="C1196" s="4">
        <v>37.950000000000003</v>
      </c>
    </row>
    <row r="1197" spans="1:3" x14ac:dyDescent="0.25">
      <c r="A1197" t="s">
        <v>1871</v>
      </c>
      <c r="B1197" t="s">
        <v>3129</v>
      </c>
      <c r="C1197" s="4">
        <v>75.95</v>
      </c>
    </row>
    <row r="1198" spans="1:3" x14ac:dyDescent="0.25">
      <c r="A1198" t="s">
        <v>1872</v>
      </c>
      <c r="B1198" t="s">
        <v>3158</v>
      </c>
      <c r="C1198" s="4">
        <v>47.95</v>
      </c>
    </row>
    <row r="1199" spans="1:3" x14ac:dyDescent="0.25">
      <c r="A1199" t="s">
        <v>1873</v>
      </c>
      <c r="B1199" t="s">
        <v>3209</v>
      </c>
      <c r="C1199" s="4">
        <v>35.950000000000003</v>
      </c>
    </row>
    <row r="1200" spans="1:3" x14ac:dyDescent="0.25">
      <c r="A1200" t="s">
        <v>1874</v>
      </c>
      <c r="B1200" t="s">
        <v>3299</v>
      </c>
      <c r="C1200" s="4">
        <v>37.950000000000003</v>
      </c>
    </row>
    <row r="1201" spans="1:3" x14ac:dyDescent="0.25">
      <c r="A1201" t="s">
        <v>1875</v>
      </c>
      <c r="B1201" t="s">
        <v>3227</v>
      </c>
      <c r="C1201" s="4">
        <v>28.95</v>
      </c>
    </row>
    <row r="1202" spans="1:3" x14ac:dyDescent="0.25">
      <c r="A1202" t="s">
        <v>1876</v>
      </c>
      <c r="B1202" t="s">
        <v>3114</v>
      </c>
      <c r="C1202" s="4">
        <v>37.950000000000003</v>
      </c>
    </row>
    <row r="1203" spans="1:3" x14ac:dyDescent="0.25">
      <c r="A1203" t="s">
        <v>1877</v>
      </c>
      <c r="B1203" t="s">
        <v>3283</v>
      </c>
      <c r="C1203" s="4">
        <v>37.950000000000003</v>
      </c>
    </row>
    <row r="1204" spans="1:3" x14ac:dyDescent="0.25">
      <c r="A1204" t="s">
        <v>1863</v>
      </c>
      <c r="B1204" t="s">
        <v>3248</v>
      </c>
      <c r="C1204" s="4">
        <v>18.95</v>
      </c>
    </row>
    <row r="1205" spans="1:3" x14ac:dyDescent="0.25">
      <c r="A1205" t="s">
        <v>1878</v>
      </c>
      <c r="B1205" t="s">
        <v>3141</v>
      </c>
      <c r="C1205" s="4">
        <v>19.95</v>
      </c>
    </row>
    <row r="1206" spans="1:3" x14ac:dyDescent="0.25">
      <c r="A1206" t="s">
        <v>54</v>
      </c>
      <c r="B1206" t="s">
        <v>3142</v>
      </c>
      <c r="C1206" s="4">
        <v>99.95</v>
      </c>
    </row>
    <row r="1207" spans="1:3" ht="15.75" x14ac:dyDescent="0.25">
      <c r="A1207" s="42" t="s">
        <v>1879</v>
      </c>
      <c r="B1207" s="17"/>
      <c r="C1207" s="18"/>
    </row>
    <row r="1208" spans="1:3" ht="15.75" x14ac:dyDescent="0.25">
      <c r="A1208" s="16" t="s">
        <v>9</v>
      </c>
      <c r="B1208" s="16" t="s">
        <v>10</v>
      </c>
      <c r="C1208" s="50" t="s">
        <v>11</v>
      </c>
    </row>
    <row r="1209" spans="1:3" x14ac:dyDescent="0.25">
      <c r="A1209" t="s">
        <v>1474</v>
      </c>
      <c r="B1209" t="s">
        <v>3151</v>
      </c>
      <c r="C1209" s="4">
        <v>29.95</v>
      </c>
    </row>
    <row r="1210" spans="1:3" x14ac:dyDescent="0.25">
      <c r="A1210" t="s">
        <v>1475</v>
      </c>
      <c r="B1210" t="s">
        <v>3152</v>
      </c>
      <c r="C1210" s="4">
        <v>29.95</v>
      </c>
    </row>
    <row r="1211" spans="1:3" x14ac:dyDescent="0.25">
      <c r="A1211" t="s">
        <v>1880</v>
      </c>
      <c r="B1211" t="s">
        <v>3168</v>
      </c>
      <c r="C1211" s="4">
        <v>59.95</v>
      </c>
    </row>
    <row r="1212" spans="1:3" x14ac:dyDescent="0.25">
      <c r="A1212" t="s">
        <v>1881</v>
      </c>
      <c r="B1212" t="s">
        <v>3107</v>
      </c>
      <c r="C1212" s="4">
        <v>29.95</v>
      </c>
    </row>
    <row r="1213" spans="1:3" x14ac:dyDescent="0.25">
      <c r="A1213" t="s">
        <v>1882</v>
      </c>
      <c r="B1213" t="s">
        <v>3172</v>
      </c>
      <c r="C1213" s="4">
        <v>99.95</v>
      </c>
    </row>
    <row r="1214" spans="1:3" x14ac:dyDescent="0.25">
      <c r="A1214" t="s">
        <v>1883</v>
      </c>
      <c r="B1214" t="s">
        <v>3157</v>
      </c>
      <c r="C1214" s="4">
        <v>29.95</v>
      </c>
    </row>
    <row r="1215" spans="1:3" x14ac:dyDescent="0.25">
      <c r="A1215" t="s">
        <v>1884</v>
      </c>
      <c r="B1215" t="s">
        <v>3129</v>
      </c>
      <c r="C1215" s="4">
        <v>39.950000000000003</v>
      </c>
    </row>
    <row r="1216" spans="1:3" x14ac:dyDescent="0.25">
      <c r="A1216" t="s">
        <v>1885</v>
      </c>
      <c r="B1216" t="s">
        <v>3111</v>
      </c>
      <c r="C1216" s="4">
        <v>39.950000000000003</v>
      </c>
    </row>
    <row r="1217" spans="1:3" x14ac:dyDescent="0.25">
      <c r="A1217" t="s">
        <v>1886</v>
      </c>
      <c r="B1217" t="s">
        <v>3546</v>
      </c>
      <c r="C1217" s="4">
        <v>29.95</v>
      </c>
    </row>
    <row r="1218" spans="1:3" x14ac:dyDescent="0.25">
      <c r="A1218" t="s">
        <v>1887</v>
      </c>
      <c r="B1218" t="s">
        <v>3209</v>
      </c>
      <c r="C1218" s="4">
        <v>29.95</v>
      </c>
    </row>
    <row r="1219" spans="1:3" x14ac:dyDescent="0.25">
      <c r="A1219" t="s">
        <v>1888</v>
      </c>
      <c r="B1219" t="s">
        <v>3116</v>
      </c>
      <c r="C1219" s="4">
        <v>49.95</v>
      </c>
    </row>
    <row r="1220" spans="1:3" x14ac:dyDescent="0.25">
      <c r="A1220" t="s">
        <v>1889</v>
      </c>
      <c r="B1220" t="s">
        <v>3227</v>
      </c>
      <c r="C1220" s="4">
        <v>19.95</v>
      </c>
    </row>
    <row r="1221" spans="1:3" x14ac:dyDescent="0.25">
      <c r="A1221" t="s">
        <v>1890</v>
      </c>
      <c r="B1221" t="s">
        <v>3163</v>
      </c>
      <c r="C1221" s="4">
        <v>39.950000000000003</v>
      </c>
    </row>
    <row r="1222" spans="1:3" x14ac:dyDescent="0.25">
      <c r="A1222" t="s">
        <v>1891</v>
      </c>
      <c r="B1222" t="s">
        <v>3287</v>
      </c>
      <c r="C1222" s="4">
        <v>39.950000000000003</v>
      </c>
    </row>
    <row r="1223" spans="1:3" x14ac:dyDescent="0.25">
      <c r="A1223" t="s">
        <v>1892</v>
      </c>
      <c r="B1223" t="s">
        <v>3165</v>
      </c>
      <c r="C1223" s="4">
        <v>19.95</v>
      </c>
    </row>
    <row r="1224" spans="1:3" x14ac:dyDescent="0.25">
      <c r="A1224" t="s">
        <v>1598</v>
      </c>
      <c r="B1224" t="s">
        <v>3167</v>
      </c>
      <c r="C1224" s="4">
        <v>15.95</v>
      </c>
    </row>
    <row r="1225" spans="1:3" x14ac:dyDescent="0.25">
      <c r="A1225" t="s">
        <v>1893</v>
      </c>
      <c r="B1225" t="s">
        <v>3141</v>
      </c>
      <c r="C1225" s="4">
        <v>19.95</v>
      </c>
    </row>
    <row r="1226" spans="1:3" ht="15.75" x14ac:dyDescent="0.25">
      <c r="A1226" s="19" t="s">
        <v>1894</v>
      </c>
      <c r="B1226" s="17"/>
      <c r="C1226" s="18"/>
    </row>
    <row r="1227" spans="1:3" ht="15.75" x14ac:dyDescent="0.25">
      <c r="A1227" s="16" t="s">
        <v>9</v>
      </c>
      <c r="B1227" s="16" t="s">
        <v>10</v>
      </c>
      <c r="C1227" s="50" t="s">
        <v>11</v>
      </c>
    </row>
    <row r="1228" spans="1:3" x14ac:dyDescent="0.25">
      <c r="A1228" t="s">
        <v>1502</v>
      </c>
      <c r="B1228" t="s">
        <v>3471</v>
      </c>
      <c r="C1228" s="4">
        <v>39.950000000000003</v>
      </c>
    </row>
    <row r="1229" spans="1:3" x14ac:dyDescent="0.25">
      <c r="A1229" t="s">
        <v>1474</v>
      </c>
      <c r="B1229" t="s">
        <v>3151</v>
      </c>
      <c r="C1229" s="4">
        <v>29.95</v>
      </c>
    </row>
    <row r="1230" spans="1:3" x14ac:dyDescent="0.25">
      <c r="A1230" t="s">
        <v>1475</v>
      </c>
      <c r="B1230" t="s">
        <v>3152</v>
      </c>
      <c r="C1230" s="4">
        <v>29.95</v>
      </c>
    </row>
    <row r="1231" spans="1:3" ht="15.75" x14ac:dyDescent="0.25">
      <c r="A1231" s="19" t="s">
        <v>1895</v>
      </c>
      <c r="B1231" s="17"/>
      <c r="C1231" s="18"/>
    </row>
    <row r="1232" spans="1:3" ht="15.75" x14ac:dyDescent="0.25">
      <c r="A1232" s="16" t="s">
        <v>9</v>
      </c>
      <c r="B1232" s="16" t="s">
        <v>10</v>
      </c>
      <c r="C1232" s="50" t="s">
        <v>11</v>
      </c>
    </row>
    <row r="1233" spans="1:3" x14ac:dyDescent="0.25">
      <c r="A1233" t="s">
        <v>1502</v>
      </c>
      <c r="B1233" t="s">
        <v>3471</v>
      </c>
      <c r="C1233" s="4">
        <v>39.950000000000003</v>
      </c>
    </row>
    <row r="1234" spans="1:3" x14ac:dyDescent="0.25">
      <c r="A1234" t="s">
        <v>1474</v>
      </c>
      <c r="B1234" t="s">
        <v>3151</v>
      </c>
      <c r="C1234" s="4">
        <v>29.95</v>
      </c>
    </row>
    <row r="1235" spans="1:3" x14ac:dyDescent="0.25">
      <c r="A1235" t="s">
        <v>1475</v>
      </c>
      <c r="B1235" t="s">
        <v>3152</v>
      </c>
      <c r="C1235" s="4">
        <v>29.95</v>
      </c>
    </row>
    <row r="1236" spans="1:3" ht="15.75" x14ac:dyDescent="0.25">
      <c r="A1236" s="19" t="s">
        <v>1896</v>
      </c>
      <c r="B1236" s="17"/>
      <c r="C1236" s="18"/>
    </row>
    <row r="1237" spans="1:3" ht="15.75" x14ac:dyDescent="0.25">
      <c r="A1237" s="16" t="s">
        <v>9</v>
      </c>
      <c r="B1237" s="16" t="s">
        <v>10</v>
      </c>
      <c r="C1237" s="50" t="s">
        <v>11</v>
      </c>
    </row>
    <row r="1238" spans="1:3" x14ac:dyDescent="0.25">
      <c r="A1238" t="s">
        <v>1502</v>
      </c>
      <c r="B1238" t="s">
        <v>3471</v>
      </c>
      <c r="C1238" s="4">
        <v>39.950000000000003</v>
      </c>
    </row>
    <row r="1239" spans="1:3" x14ac:dyDescent="0.25">
      <c r="A1239" t="s">
        <v>1474</v>
      </c>
      <c r="B1239" t="s">
        <v>3151</v>
      </c>
      <c r="C1239" s="4">
        <v>29.95</v>
      </c>
    </row>
    <row r="1240" spans="1:3" x14ac:dyDescent="0.25">
      <c r="A1240" t="s">
        <v>1475</v>
      </c>
      <c r="B1240" t="s">
        <v>3152</v>
      </c>
      <c r="C1240" s="4">
        <v>29.95</v>
      </c>
    </row>
    <row r="1241" spans="1:3" ht="15.75" x14ac:dyDescent="0.25">
      <c r="A1241" s="42" t="s">
        <v>2864</v>
      </c>
      <c r="B1241" s="17"/>
      <c r="C1241" s="18"/>
    </row>
    <row r="1242" spans="1:3" ht="15.75" x14ac:dyDescent="0.25">
      <c r="A1242" s="16" t="s">
        <v>9</v>
      </c>
      <c r="B1242" s="16" t="s">
        <v>10</v>
      </c>
      <c r="C1242" s="50" t="s">
        <v>11</v>
      </c>
    </row>
    <row r="1243" spans="1:3" x14ac:dyDescent="0.25">
      <c r="A1243" t="s">
        <v>1474</v>
      </c>
      <c r="B1243" t="s">
        <v>3151</v>
      </c>
      <c r="C1243" s="4">
        <v>29.95</v>
      </c>
    </row>
    <row r="1244" spans="1:3" x14ac:dyDescent="0.25">
      <c r="A1244" t="s">
        <v>1475</v>
      </c>
      <c r="B1244" t="s">
        <v>3152</v>
      </c>
      <c r="C1244" s="4">
        <v>29.95</v>
      </c>
    </row>
    <row r="1245" spans="1:3" x14ac:dyDescent="0.25">
      <c r="A1245" t="s">
        <v>1503</v>
      </c>
      <c r="B1245" t="s">
        <v>3258</v>
      </c>
      <c r="C1245" s="4">
        <v>59.95</v>
      </c>
    </row>
    <row r="1246" spans="1:3" x14ac:dyDescent="0.25">
      <c r="A1246" t="s">
        <v>2865</v>
      </c>
      <c r="B1246" t="s">
        <v>3547</v>
      </c>
      <c r="C1246" s="4">
        <v>199.95</v>
      </c>
    </row>
    <row r="1247" spans="1:3" x14ac:dyDescent="0.25">
      <c r="A1247" t="s">
        <v>2866</v>
      </c>
      <c r="B1247" t="s">
        <v>3107</v>
      </c>
      <c r="C1247" s="4">
        <v>39.950000000000003</v>
      </c>
    </row>
    <row r="1248" spans="1:3" x14ac:dyDescent="0.25">
      <c r="A1248" t="s">
        <v>2867</v>
      </c>
      <c r="B1248" t="s">
        <v>3172</v>
      </c>
      <c r="C1248" s="4">
        <v>99.95</v>
      </c>
    </row>
    <row r="1249" spans="1:3" x14ac:dyDescent="0.25">
      <c r="A1249" t="s">
        <v>2868</v>
      </c>
      <c r="B1249" t="s">
        <v>3157</v>
      </c>
      <c r="C1249" s="4">
        <v>39.950000000000003</v>
      </c>
    </row>
    <row r="1250" spans="1:3" x14ac:dyDescent="0.25">
      <c r="A1250" t="s">
        <v>2869</v>
      </c>
      <c r="B1250" t="s">
        <v>3129</v>
      </c>
      <c r="C1250" s="4">
        <v>69.95</v>
      </c>
    </row>
    <row r="1251" spans="1:3" x14ac:dyDescent="0.25">
      <c r="A1251" t="s">
        <v>2870</v>
      </c>
      <c r="B1251" t="s">
        <v>3158</v>
      </c>
      <c r="C1251" s="4">
        <v>59.95</v>
      </c>
    </row>
    <row r="1252" spans="1:3" x14ac:dyDescent="0.25">
      <c r="A1252" t="s">
        <v>2871</v>
      </c>
      <c r="B1252" t="s">
        <v>3209</v>
      </c>
      <c r="C1252" s="4">
        <v>29.95</v>
      </c>
    </row>
    <row r="1253" spans="1:3" x14ac:dyDescent="0.25">
      <c r="A1253" t="s">
        <v>2872</v>
      </c>
      <c r="B1253" t="s">
        <v>3116</v>
      </c>
      <c r="C1253" s="4">
        <v>39.950000000000003</v>
      </c>
    </row>
    <row r="1254" spans="1:3" x14ac:dyDescent="0.25">
      <c r="A1254" s="43" t="s">
        <v>2857</v>
      </c>
      <c r="B1254" t="s">
        <v>3187</v>
      </c>
      <c r="C1254" s="4">
        <v>9.9499999999999993</v>
      </c>
    </row>
    <row r="1255" spans="1:3" x14ac:dyDescent="0.25">
      <c r="A1255" t="s">
        <v>2858</v>
      </c>
      <c r="B1255" t="s">
        <v>3188</v>
      </c>
      <c r="C1255" s="4">
        <v>9.9499999999999993</v>
      </c>
    </row>
    <row r="1256" spans="1:3" x14ac:dyDescent="0.25">
      <c r="A1256" t="s">
        <v>2873</v>
      </c>
      <c r="B1256" t="s">
        <v>3227</v>
      </c>
      <c r="C1256" s="4">
        <v>29.95</v>
      </c>
    </row>
    <row r="1257" spans="1:3" x14ac:dyDescent="0.25">
      <c r="A1257" t="s">
        <v>2874</v>
      </c>
      <c r="B1257" t="s">
        <v>3114</v>
      </c>
      <c r="C1257" s="4">
        <v>29.95</v>
      </c>
    </row>
    <row r="1258" spans="1:3" x14ac:dyDescent="0.25">
      <c r="A1258" t="s">
        <v>2875</v>
      </c>
      <c r="B1258" t="s">
        <v>3283</v>
      </c>
      <c r="C1258" s="4">
        <v>39.950000000000003</v>
      </c>
    </row>
    <row r="1259" spans="1:3" x14ac:dyDescent="0.25">
      <c r="A1259" t="s">
        <v>2876</v>
      </c>
      <c r="B1259" t="s">
        <v>3165</v>
      </c>
      <c r="C1259" s="4">
        <v>29.95</v>
      </c>
    </row>
    <row r="1260" spans="1:3" x14ac:dyDescent="0.25">
      <c r="A1260" t="s">
        <v>1538</v>
      </c>
      <c r="B1260" t="s">
        <v>3167</v>
      </c>
      <c r="C1260" s="4">
        <v>9.9499999999999993</v>
      </c>
    </row>
    <row r="1261" spans="1:3" x14ac:dyDescent="0.25">
      <c r="A1261" t="s">
        <v>2877</v>
      </c>
      <c r="B1261" t="s">
        <v>3141</v>
      </c>
      <c r="C1261" s="4">
        <v>19.95</v>
      </c>
    </row>
    <row r="1262" spans="1:3" x14ac:dyDescent="0.25">
      <c r="A1262" t="s">
        <v>54</v>
      </c>
      <c r="B1262" t="s">
        <v>3142</v>
      </c>
      <c r="C1262" s="4">
        <v>99.95</v>
      </c>
    </row>
    <row r="1263" spans="1:3" ht="15.75" x14ac:dyDescent="0.25">
      <c r="A1263" s="42" t="s">
        <v>1897</v>
      </c>
      <c r="B1263" s="17"/>
      <c r="C1263" s="18"/>
    </row>
    <row r="1264" spans="1:3" ht="15.75" x14ac:dyDescent="0.25">
      <c r="A1264" s="16" t="s">
        <v>9</v>
      </c>
      <c r="B1264" s="16" t="s">
        <v>10</v>
      </c>
      <c r="C1264" s="50" t="s">
        <v>11</v>
      </c>
    </row>
    <row r="1265" spans="1:3" x14ac:dyDescent="0.25">
      <c r="A1265" t="s">
        <v>1502</v>
      </c>
      <c r="B1265" t="s">
        <v>3471</v>
      </c>
      <c r="C1265" s="4">
        <v>39.950000000000003</v>
      </c>
    </row>
    <row r="1266" spans="1:3" x14ac:dyDescent="0.25">
      <c r="A1266" t="s">
        <v>1474</v>
      </c>
      <c r="B1266" t="s">
        <v>3151</v>
      </c>
      <c r="C1266" s="4">
        <v>29.95</v>
      </c>
    </row>
    <row r="1267" spans="1:3" x14ac:dyDescent="0.25">
      <c r="A1267" t="s">
        <v>1475</v>
      </c>
      <c r="B1267" t="s">
        <v>3152</v>
      </c>
      <c r="C1267" s="4">
        <v>29.95</v>
      </c>
    </row>
    <row r="1268" spans="1:3" x14ac:dyDescent="0.25">
      <c r="A1268" t="s">
        <v>1898</v>
      </c>
      <c r="B1268" t="s">
        <v>3548</v>
      </c>
      <c r="C1268" s="4">
        <v>159.94999999999999</v>
      </c>
    </row>
    <row r="1269" spans="1:3" ht="15.75" x14ac:dyDescent="0.25">
      <c r="A1269" s="42" t="s">
        <v>1899</v>
      </c>
      <c r="B1269" s="17"/>
      <c r="C1269" s="18"/>
    </row>
    <row r="1270" spans="1:3" ht="15.75" x14ac:dyDescent="0.25">
      <c r="A1270" s="16" t="s">
        <v>9</v>
      </c>
      <c r="B1270" s="16" t="s">
        <v>10</v>
      </c>
      <c r="C1270" s="50" t="s">
        <v>11</v>
      </c>
    </row>
    <row r="1271" spans="1:3" x14ac:dyDescent="0.25">
      <c r="A1271" t="s">
        <v>1900</v>
      </c>
      <c r="B1271" t="s">
        <v>3267</v>
      </c>
      <c r="C1271" s="4">
        <v>49.95</v>
      </c>
    </row>
    <row r="1272" spans="1:3" x14ac:dyDescent="0.25">
      <c r="A1272" t="s">
        <v>1901</v>
      </c>
      <c r="B1272" t="s">
        <v>3153</v>
      </c>
      <c r="C1272" s="4">
        <v>79.95</v>
      </c>
    </row>
    <row r="1273" spans="1:3" x14ac:dyDescent="0.25">
      <c r="A1273" t="s">
        <v>1902</v>
      </c>
      <c r="B1273" t="s">
        <v>3499</v>
      </c>
      <c r="C1273" s="4">
        <v>79.95</v>
      </c>
    </row>
    <row r="1274" spans="1:3" x14ac:dyDescent="0.25">
      <c r="A1274" t="s">
        <v>1903</v>
      </c>
      <c r="B1274" t="s">
        <v>3107</v>
      </c>
      <c r="C1274" s="4">
        <v>45.95</v>
      </c>
    </row>
    <row r="1275" spans="1:3" x14ac:dyDescent="0.25">
      <c r="A1275" t="s">
        <v>1904</v>
      </c>
      <c r="B1275" t="s">
        <v>3427</v>
      </c>
      <c r="C1275" s="4">
        <v>19.95</v>
      </c>
    </row>
    <row r="1276" spans="1:3" x14ac:dyDescent="0.25">
      <c r="A1276" s="43" t="s">
        <v>1905</v>
      </c>
      <c r="B1276" t="s">
        <v>3186</v>
      </c>
      <c r="C1276" s="4">
        <v>149.94999999999999</v>
      </c>
    </row>
    <row r="1277" spans="1:3" x14ac:dyDescent="0.25">
      <c r="A1277" t="s">
        <v>1906</v>
      </c>
      <c r="B1277" t="s">
        <v>3129</v>
      </c>
      <c r="C1277" s="4">
        <v>95.95</v>
      </c>
    </row>
    <row r="1278" spans="1:3" x14ac:dyDescent="0.25">
      <c r="A1278" t="s">
        <v>1907</v>
      </c>
      <c r="B1278" t="s">
        <v>3131</v>
      </c>
      <c r="C1278" s="4">
        <v>55.95</v>
      </c>
    </row>
    <row r="1279" spans="1:3" x14ac:dyDescent="0.25">
      <c r="A1279" t="s">
        <v>1908</v>
      </c>
      <c r="B1279" t="s">
        <v>3111</v>
      </c>
      <c r="C1279" s="4">
        <v>59.95</v>
      </c>
    </row>
    <row r="1280" spans="1:3" x14ac:dyDescent="0.25">
      <c r="A1280" t="s">
        <v>1909</v>
      </c>
      <c r="B1280" t="s">
        <v>3431</v>
      </c>
      <c r="C1280" s="4">
        <v>29.95</v>
      </c>
    </row>
    <row r="1281" spans="1:3" x14ac:dyDescent="0.25">
      <c r="A1281" t="s">
        <v>1910</v>
      </c>
      <c r="B1281" t="s">
        <v>3209</v>
      </c>
      <c r="C1281" s="4">
        <v>37.950000000000003</v>
      </c>
    </row>
    <row r="1282" spans="1:3" x14ac:dyDescent="0.25">
      <c r="A1282" t="s">
        <v>1911</v>
      </c>
      <c r="B1282" t="s">
        <v>3116</v>
      </c>
      <c r="C1282" s="4">
        <v>49.95</v>
      </c>
    </row>
    <row r="1283" spans="1:3" x14ac:dyDescent="0.25">
      <c r="A1283" t="s">
        <v>1912</v>
      </c>
      <c r="B1283" t="s">
        <v>3469</v>
      </c>
      <c r="C1283" s="4">
        <v>29.95</v>
      </c>
    </row>
    <row r="1284" spans="1:3" x14ac:dyDescent="0.25">
      <c r="A1284" t="s">
        <v>1913</v>
      </c>
      <c r="B1284" t="s">
        <v>3114</v>
      </c>
      <c r="C1284" s="4">
        <v>49.95</v>
      </c>
    </row>
    <row r="1285" spans="1:3" x14ac:dyDescent="0.25">
      <c r="A1285" t="s">
        <v>1914</v>
      </c>
      <c r="B1285" t="s">
        <v>3283</v>
      </c>
      <c r="C1285" s="4">
        <v>39.950000000000003</v>
      </c>
    </row>
    <row r="1286" spans="1:3" x14ac:dyDescent="0.25">
      <c r="A1286" t="s">
        <v>1915</v>
      </c>
      <c r="B1286" t="s">
        <v>3165</v>
      </c>
      <c r="C1286" s="4">
        <v>19.95</v>
      </c>
    </row>
    <row r="1287" spans="1:3" x14ac:dyDescent="0.25">
      <c r="A1287" t="s">
        <v>1916</v>
      </c>
      <c r="B1287" t="s">
        <v>3549</v>
      </c>
      <c r="C1287" s="4">
        <v>29.95</v>
      </c>
    </row>
    <row r="1288" spans="1:3" x14ac:dyDescent="0.25">
      <c r="A1288" t="s">
        <v>1917</v>
      </c>
      <c r="B1288" t="s">
        <v>3141</v>
      </c>
      <c r="C1288" s="4">
        <v>19.95</v>
      </c>
    </row>
    <row r="1289" spans="1:3" x14ac:dyDescent="0.25">
      <c r="A1289" t="s">
        <v>54</v>
      </c>
      <c r="B1289" t="s">
        <v>3142</v>
      </c>
      <c r="C1289" s="4">
        <v>99.95</v>
      </c>
    </row>
    <row r="1290" spans="1:3" ht="15.75" x14ac:dyDescent="0.25">
      <c r="A1290" s="42" t="s">
        <v>2878</v>
      </c>
      <c r="B1290" s="17"/>
      <c r="C1290" s="18"/>
    </row>
    <row r="1291" spans="1:3" ht="15.75" x14ac:dyDescent="0.25">
      <c r="A1291" s="16" t="s">
        <v>9</v>
      </c>
      <c r="B1291" s="16" t="s">
        <v>10</v>
      </c>
      <c r="C1291" s="50" t="s">
        <v>11</v>
      </c>
    </row>
    <row r="1292" spans="1:3" x14ac:dyDescent="0.25">
      <c r="A1292" t="s">
        <v>1624</v>
      </c>
      <c r="B1292" t="s">
        <v>3449</v>
      </c>
      <c r="C1292" s="4">
        <v>49.95</v>
      </c>
    </row>
    <row r="1293" spans="1:3" x14ac:dyDescent="0.25">
      <c r="A1293" t="s">
        <v>1474</v>
      </c>
      <c r="B1293" t="s">
        <v>3151</v>
      </c>
      <c r="C1293" s="4">
        <v>29.95</v>
      </c>
    </row>
    <row r="1294" spans="1:3" x14ac:dyDescent="0.25">
      <c r="A1294" t="s">
        <v>1475</v>
      </c>
      <c r="B1294" t="s">
        <v>3152</v>
      </c>
      <c r="C1294" s="4">
        <v>29.95</v>
      </c>
    </row>
    <row r="1295" spans="1:3" x14ac:dyDescent="0.25">
      <c r="A1295" t="s">
        <v>1880</v>
      </c>
      <c r="B1295" t="s">
        <v>3168</v>
      </c>
      <c r="C1295" s="4">
        <v>59.95</v>
      </c>
    </row>
    <row r="1296" spans="1:3" x14ac:dyDescent="0.25">
      <c r="A1296" t="s">
        <v>2880</v>
      </c>
      <c r="B1296" t="s">
        <v>3154</v>
      </c>
      <c r="C1296" s="4">
        <v>299.95</v>
      </c>
    </row>
    <row r="1297" spans="1:3" x14ac:dyDescent="0.25">
      <c r="A1297" t="s">
        <v>2881</v>
      </c>
      <c r="B1297" t="s">
        <v>3499</v>
      </c>
      <c r="C1297" s="4">
        <v>79.95</v>
      </c>
    </row>
    <row r="1298" spans="1:3" x14ac:dyDescent="0.25">
      <c r="A1298" t="s">
        <v>2882</v>
      </c>
      <c r="B1298" t="s">
        <v>3107</v>
      </c>
      <c r="C1298" s="4">
        <v>39.950000000000003</v>
      </c>
    </row>
    <row r="1299" spans="1:3" x14ac:dyDescent="0.25">
      <c r="A1299" t="s">
        <v>2883</v>
      </c>
      <c r="B1299" t="s">
        <v>3172</v>
      </c>
      <c r="C1299" s="4">
        <v>129.94999999999999</v>
      </c>
    </row>
    <row r="1300" spans="1:3" x14ac:dyDescent="0.25">
      <c r="A1300" t="s">
        <v>2884</v>
      </c>
      <c r="B1300" t="s">
        <v>3157</v>
      </c>
      <c r="C1300" s="4">
        <v>49.95</v>
      </c>
    </row>
    <row r="1301" spans="1:3" x14ac:dyDescent="0.25">
      <c r="A1301" t="s">
        <v>2885</v>
      </c>
      <c r="B1301" t="s">
        <v>3129</v>
      </c>
      <c r="C1301" s="4">
        <v>69.95</v>
      </c>
    </row>
    <row r="1302" spans="1:3" x14ac:dyDescent="0.25">
      <c r="A1302" t="s">
        <v>2886</v>
      </c>
      <c r="B1302" t="s">
        <v>3131</v>
      </c>
      <c r="C1302" s="4">
        <v>49.95</v>
      </c>
    </row>
    <row r="1303" spans="1:3" x14ac:dyDescent="0.25">
      <c r="A1303" t="s">
        <v>2887</v>
      </c>
      <c r="B1303" t="s">
        <v>3111</v>
      </c>
      <c r="C1303" s="4">
        <v>55.95</v>
      </c>
    </row>
    <row r="1304" spans="1:3" x14ac:dyDescent="0.25">
      <c r="A1304" t="s">
        <v>2888</v>
      </c>
      <c r="B1304" t="s">
        <v>3209</v>
      </c>
      <c r="C1304" s="4">
        <v>35.950000000000003</v>
      </c>
    </row>
    <row r="1305" spans="1:3" x14ac:dyDescent="0.25">
      <c r="A1305" t="s">
        <v>2889</v>
      </c>
      <c r="B1305" t="s">
        <v>3191</v>
      </c>
      <c r="C1305" s="4">
        <v>55.95</v>
      </c>
    </row>
    <row r="1306" spans="1:3" x14ac:dyDescent="0.25">
      <c r="A1306" t="s">
        <v>2890</v>
      </c>
      <c r="B1306" t="s">
        <v>3227</v>
      </c>
      <c r="C1306" s="4">
        <v>39.950000000000003</v>
      </c>
    </row>
    <row r="1307" spans="1:3" x14ac:dyDescent="0.25">
      <c r="A1307" t="s">
        <v>2891</v>
      </c>
      <c r="B1307" t="s">
        <v>3114</v>
      </c>
      <c r="C1307" s="4">
        <v>45.95</v>
      </c>
    </row>
    <row r="1308" spans="1:3" x14ac:dyDescent="0.25">
      <c r="A1308" t="s">
        <v>2892</v>
      </c>
      <c r="B1308" t="s">
        <v>3165</v>
      </c>
      <c r="C1308" s="4">
        <v>19.95</v>
      </c>
    </row>
    <row r="1309" spans="1:3" x14ac:dyDescent="0.25">
      <c r="A1309" t="s">
        <v>2893</v>
      </c>
      <c r="B1309" t="s">
        <v>3166</v>
      </c>
      <c r="C1309" s="4">
        <v>29.95</v>
      </c>
    </row>
    <row r="1310" spans="1:3" x14ac:dyDescent="0.25">
      <c r="A1310" t="s">
        <v>1598</v>
      </c>
      <c r="B1310" t="s">
        <v>3167</v>
      </c>
      <c r="C1310" s="4">
        <v>15.95</v>
      </c>
    </row>
    <row r="1311" spans="1:3" x14ac:dyDescent="0.25">
      <c r="A1311" t="s">
        <v>54</v>
      </c>
      <c r="B1311" t="s">
        <v>3142</v>
      </c>
      <c r="C1311" s="4">
        <v>99.95</v>
      </c>
    </row>
    <row r="1312" spans="1:3" ht="15.75" x14ac:dyDescent="0.25">
      <c r="A1312" s="42" t="s">
        <v>2879</v>
      </c>
      <c r="B1312" s="17"/>
      <c r="C1312" s="18"/>
    </row>
    <row r="1313" spans="1:3" ht="15.75" x14ac:dyDescent="0.25">
      <c r="A1313" s="16" t="s">
        <v>9</v>
      </c>
      <c r="B1313" s="16" t="s">
        <v>10</v>
      </c>
      <c r="C1313" s="50" t="s">
        <v>11</v>
      </c>
    </row>
    <row r="1314" spans="1:3" x14ac:dyDescent="0.25">
      <c r="A1314" t="s">
        <v>1474</v>
      </c>
      <c r="B1314" t="s">
        <v>3151</v>
      </c>
      <c r="C1314" s="4">
        <v>29.95</v>
      </c>
    </row>
    <row r="1315" spans="1:3" x14ac:dyDescent="0.25">
      <c r="A1315" t="s">
        <v>1475</v>
      </c>
      <c r="B1315" t="s">
        <v>3152</v>
      </c>
      <c r="C1315" s="4">
        <v>29.95</v>
      </c>
    </row>
    <row r="1316" spans="1:3" x14ac:dyDescent="0.25">
      <c r="A1316" t="s">
        <v>2894</v>
      </c>
      <c r="B1316" t="s">
        <v>3154</v>
      </c>
      <c r="C1316" s="4">
        <v>399.95</v>
      </c>
    </row>
    <row r="1317" spans="1:3" x14ac:dyDescent="0.25">
      <c r="A1317" t="s">
        <v>1850</v>
      </c>
      <c r="B1317" t="s">
        <v>3543</v>
      </c>
      <c r="C1317" s="4">
        <v>159.94999999999999</v>
      </c>
    </row>
    <row r="1318" spans="1:3" x14ac:dyDescent="0.25">
      <c r="A1318" t="s">
        <v>2894</v>
      </c>
      <c r="B1318" t="s">
        <v>3154</v>
      </c>
      <c r="C1318" s="4">
        <v>399.95</v>
      </c>
    </row>
    <row r="1319" spans="1:3" x14ac:dyDescent="0.25">
      <c r="A1319" t="s">
        <v>2895</v>
      </c>
      <c r="B1319" t="s">
        <v>3550</v>
      </c>
      <c r="C1319" s="4">
        <v>49.95</v>
      </c>
    </row>
    <row r="1320" spans="1:3" x14ac:dyDescent="0.25">
      <c r="A1320" t="s">
        <v>2896</v>
      </c>
      <c r="B1320" t="s">
        <v>3172</v>
      </c>
      <c r="C1320" s="4">
        <v>89.95</v>
      </c>
    </row>
    <row r="1321" spans="1:3" x14ac:dyDescent="0.25">
      <c r="A1321" t="s">
        <v>2897</v>
      </c>
      <c r="B1321" t="s">
        <v>3157</v>
      </c>
      <c r="C1321" s="4">
        <v>39.950000000000003</v>
      </c>
    </row>
    <row r="1322" spans="1:3" x14ac:dyDescent="0.25">
      <c r="A1322" t="s">
        <v>2898</v>
      </c>
      <c r="B1322" t="s">
        <v>3129</v>
      </c>
      <c r="C1322" s="4">
        <v>79.95</v>
      </c>
    </row>
    <row r="1323" spans="1:3" x14ac:dyDescent="0.25">
      <c r="A1323" t="s">
        <v>2899</v>
      </c>
      <c r="B1323" t="s">
        <v>3158</v>
      </c>
      <c r="C1323" s="4">
        <v>69.95</v>
      </c>
    </row>
    <row r="1324" spans="1:3" x14ac:dyDescent="0.25">
      <c r="A1324" t="s">
        <v>1873</v>
      </c>
      <c r="B1324" t="s">
        <v>3209</v>
      </c>
      <c r="C1324" s="4">
        <v>35.950000000000003</v>
      </c>
    </row>
    <row r="1325" spans="1:3" x14ac:dyDescent="0.25">
      <c r="A1325" t="s">
        <v>2900</v>
      </c>
      <c r="B1325" t="s">
        <v>3116</v>
      </c>
      <c r="C1325" s="4">
        <v>59.95</v>
      </c>
    </row>
    <row r="1326" spans="1:3" x14ac:dyDescent="0.25">
      <c r="A1326" t="s">
        <v>2901</v>
      </c>
      <c r="B1326" t="s">
        <v>3227</v>
      </c>
      <c r="C1326" s="4">
        <v>19.95</v>
      </c>
    </row>
    <row r="1327" spans="1:3" x14ac:dyDescent="0.25">
      <c r="A1327" t="s">
        <v>2902</v>
      </c>
      <c r="B1327" t="s">
        <v>3114</v>
      </c>
      <c r="C1327" s="4">
        <v>39.950000000000003</v>
      </c>
    </row>
    <row r="1328" spans="1:3" x14ac:dyDescent="0.25">
      <c r="A1328" t="s">
        <v>2903</v>
      </c>
      <c r="B1328" t="s">
        <v>3165</v>
      </c>
      <c r="C1328" s="4">
        <v>29.95</v>
      </c>
    </row>
    <row r="1329" spans="1:3" x14ac:dyDescent="0.25">
      <c r="A1329" t="s">
        <v>1598</v>
      </c>
      <c r="B1329" t="s">
        <v>3167</v>
      </c>
      <c r="C1329" s="4">
        <v>15.95</v>
      </c>
    </row>
    <row r="1330" spans="1:3" x14ac:dyDescent="0.25">
      <c r="A1330" t="s">
        <v>2904</v>
      </c>
      <c r="B1330" t="s">
        <v>3141</v>
      </c>
      <c r="C1330" s="4">
        <v>25.95</v>
      </c>
    </row>
    <row r="1331" spans="1:3" x14ac:dyDescent="0.25">
      <c r="A1331" t="s">
        <v>54</v>
      </c>
      <c r="B1331" t="s">
        <v>3142</v>
      </c>
      <c r="C1331" s="4">
        <v>99.95</v>
      </c>
    </row>
    <row r="1332" spans="1:3" x14ac:dyDescent="0.25">
      <c r="A1332" s="12" t="s">
        <v>780</v>
      </c>
      <c r="B1332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1134"/>
  <sheetViews>
    <sheetView workbookViewId="0"/>
  </sheetViews>
  <sheetFormatPr defaultRowHeight="15" x14ac:dyDescent="0.25"/>
  <cols>
    <col min="1" max="1" width="45.5703125" customWidth="1"/>
    <col min="2" max="2" width="111.140625" bestFit="1" customWidth="1"/>
    <col min="3" max="3" width="10.5703125" style="6" bestFit="1" customWidth="1"/>
    <col min="4" max="6" width="9.140625" style="3"/>
    <col min="7" max="9" width="9.140625" style="2"/>
  </cols>
  <sheetData>
    <row r="1" spans="1:3" ht="15.75" x14ac:dyDescent="0.25">
      <c r="A1" s="19" t="s">
        <v>1918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1919</v>
      </c>
      <c r="B3" t="s">
        <v>3343</v>
      </c>
      <c r="C3" s="4">
        <v>39.950000000000003</v>
      </c>
    </row>
    <row r="4" spans="1:3" x14ac:dyDescent="0.25">
      <c r="A4" t="s">
        <v>1920</v>
      </c>
      <c r="B4" t="s">
        <v>3258</v>
      </c>
      <c r="C4" s="4">
        <v>72.95</v>
      </c>
    </row>
    <row r="5" spans="1:3" x14ac:dyDescent="0.25">
      <c r="A5" t="s">
        <v>1921</v>
      </c>
      <c r="B5" t="s">
        <v>3104</v>
      </c>
      <c r="C5" s="4">
        <v>28.95</v>
      </c>
    </row>
    <row r="6" spans="1:3" x14ac:dyDescent="0.25">
      <c r="A6" t="s">
        <v>1922</v>
      </c>
      <c r="B6" t="s">
        <v>3122</v>
      </c>
      <c r="C6" s="4">
        <v>49.95</v>
      </c>
    </row>
    <row r="7" spans="1:3" x14ac:dyDescent="0.25">
      <c r="A7" t="s">
        <v>1923</v>
      </c>
      <c r="B7" t="s">
        <v>3107</v>
      </c>
      <c r="C7" s="4">
        <v>17.95</v>
      </c>
    </row>
    <row r="8" spans="1:3" x14ac:dyDescent="0.25">
      <c r="A8" t="s">
        <v>1924</v>
      </c>
      <c r="B8" t="s">
        <v>3186</v>
      </c>
      <c r="C8" s="4">
        <v>138.94999999999999</v>
      </c>
    </row>
    <row r="9" spans="1:3" x14ac:dyDescent="0.25">
      <c r="A9" t="s">
        <v>1925</v>
      </c>
      <c r="B9" t="s">
        <v>3190</v>
      </c>
      <c r="C9" s="4">
        <v>43.95</v>
      </c>
    </row>
    <row r="10" spans="1:3" x14ac:dyDescent="0.25">
      <c r="A10" t="s">
        <v>1926</v>
      </c>
      <c r="B10" t="s">
        <v>3148</v>
      </c>
      <c r="C10" s="4">
        <v>18.95</v>
      </c>
    </row>
    <row r="11" spans="1:3" x14ac:dyDescent="0.25">
      <c r="A11" t="s">
        <v>1927</v>
      </c>
      <c r="B11" t="s">
        <v>3131</v>
      </c>
      <c r="C11" s="4">
        <v>26.95</v>
      </c>
    </row>
    <row r="12" spans="1:3" x14ac:dyDescent="0.25">
      <c r="A12" t="s">
        <v>1928</v>
      </c>
      <c r="B12" t="s">
        <v>3247</v>
      </c>
      <c r="C12" s="4">
        <v>18.95</v>
      </c>
    </row>
    <row r="13" spans="1:3" x14ac:dyDescent="0.25">
      <c r="A13" s="1">
        <v>20200552</v>
      </c>
      <c r="B13" t="s">
        <v>3167</v>
      </c>
      <c r="C13" s="4">
        <v>13.95</v>
      </c>
    </row>
    <row r="14" spans="1:3" x14ac:dyDescent="0.25">
      <c r="A14" t="s">
        <v>1929</v>
      </c>
      <c r="B14" t="s">
        <v>3201</v>
      </c>
      <c r="C14" s="4">
        <v>15.95</v>
      </c>
    </row>
    <row r="15" spans="1:3" x14ac:dyDescent="0.25">
      <c r="A15" t="s">
        <v>1930</v>
      </c>
      <c r="B15" t="s">
        <v>3344</v>
      </c>
      <c r="C15" s="4">
        <v>15.95</v>
      </c>
    </row>
    <row r="16" spans="1:3" x14ac:dyDescent="0.25">
      <c r="A16" t="s">
        <v>1931</v>
      </c>
      <c r="B16" t="s">
        <v>3112</v>
      </c>
      <c r="C16" s="4">
        <v>13.95</v>
      </c>
    </row>
    <row r="17" spans="1:3" x14ac:dyDescent="0.25">
      <c r="A17" t="s">
        <v>1932</v>
      </c>
      <c r="B17" t="s">
        <v>3209</v>
      </c>
      <c r="C17" s="4">
        <v>24.95</v>
      </c>
    </row>
    <row r="18" spans="1:3" x14ac:dyDescent="0.25">
      <c r="A18" t="s">
        <v>1933</v>
      </c>
      <c r="B18" t="s">
        <v>3165</v>
      </c>
      <c r="C18" s="4">
        <v>15.95</v>
      </c>
    </row>
    <row r="19" spans="1:3" x14ac:dyDescent="0.25">
      <c r="A19" t="s">
        <v>1934</v>
      </c>
      <c r="B19" t="s">
        <v>3141</v>
      </c>
      <c r="C19" s="4">
        <v>11.95</v>
      </c>
    </row>
    <row r="20" spans="1:3" x14ac:dyDescent="0.25">
      <c r="A20" t="s">
        <v>54</v>
      </c>
      <c r="B20" t="s">
        <v>3142</v>
      </c>
      <c r="C20" s="4">
        <v>99.95</v>
      </c>
    </row>
    <row r="21" spans="1:3" ht="15.75" x14ac:dyDescent="0.25">
      <c r="A21" s="19" t="s">
        <v>1935</v>
      </c>
      <c r="B21" s="17"/>
      <c r="C21" s="18"/>
    </row>
    <row r="22" spans="1:3" ht="15.75" x14ac:dyDescent="0.25">
      <c r="A22" s="16" t="s">
        <v>9</v>
      </c>
      <c r="B22" s="16" t="s">
        <v>10</v>
      </c>
      <c r="C22" s="50" t="s">
        <v>11</v>
      </c>
    </row>
    <row r="23" spans="1:3" x14ac:dyDescent="0.25">
      <c r="A23" t="s">
        <v>1936</v>
      </c>
      <c r="B23" t="s">
        <v>3345</v>
      </c>
      <c r="C23" s="4">
        <v>59.95</v>
      </c>
    </row>
    <row r="24" spans="1:3" x14ac:dyDescent="0.25">
      <c r="A24" t="s">
        <v>1937</v>
      </c>
      <c r="B24" t="s">
        <v>3346</v>
      </c>
      <c r="C24" s="4">
        <v>75.95</v>
      </c>
    </row>
    <row r="25" spans="1:3" x14ac:dyDescent="0.25">
      <c r="A25" t="s">
        <v>1938</v>
      </c>
      <c r="B25" t="s">
        <v>3154</v>
      </c>
      <c r="C25" s="4">
        <v>169.95</v>
      </c>
    </row>
    <row r="26" spans="1:3" x14ac:dyDescent="0.25">
      <c r="A26" t="s">
        <v>1939</v>
      </c>
      <c r="B26" t="s">
        <v>3347</v>
      </c>
      <c r="C26" s="4">
        <v>199.95</v>
      </c>
    </row>
    <row r="27" spans="1:3" x14ac:dyDescent="0.25">
      <c r="A27" t="s">
        <v>1940</v>
      </c>
      <c r="B27" t="s">
        <v>3107</v>
      </c>
      <c r="C27" s="4">
        <v>39.950000000000003</v>
      </c>
    </row>
    <row r="28" spans="1:3" x14ac:dyDescent="0.25">
      <c r="A28" s="43" t="s">
        <v>1941</v>
      </c>
      <c r="B28" t="s">
        <v>3348</v>
      </c>
      <c r="C28" s="4">
        <v>19.95</v>
      </c>
    </row>
    <row r="29" spans="1:3" x14ac:dyDescent="0.25">
      <c r="A29" t="s">
        <v>1942</v>
      </c>
      <c r="B29" t="s">
        <v>3349</v>
      </c>
      <c r="C29" s="4">
        <v>19.95</v>
      </c>
    </row>
    <row r="30" spans="1:3" x14ac:dyDescent="0.25">
      <c r="A30" t="s">
        <v>1943</v>
      </c>
      <c r="B30" t="s">
        <v>3180</v>
      </c>
      <c r="C30" s="4">
        <v>19.95</v>
      </c>
    </row>
    <row r="31" spans="1:3" x14ac:dyDescent="0.25">
      <c r="A31" t="s">
        <v>1944</v>
      </c>
      <c r="B31" t="s">
        <v>3350</v>
      </c>
      <c r="C31" s="4">
        <v>13.95</v>
      </c>
    </row>
    <row r="32" spans="1:3" x14ac:dyDescent="0.25">
      <c r="A32" t="s">
        <v>1945</v>
      </c>
      <c r="B32" t="s">
        <v>3163</v>
      </c>
      <c r="C32" s="4">
        <v>19.95</v>
      </c>
    </row>
    <row r="33" spans="1:3" x14ac:dyDescent="0.25">
      <c r="A33" t="s">
        <v>1946</v>
      </c>
      <c r="B33" t="s">
        <v>3287</v>
      </c>
      <c r="C33" s="4">
        <v>19.95</v>
      </c>
    </row>
    <row r="34" spans="1:3" x14ac:dyDescent="0.25">
      <c r="A34" t="s">
        <v>1947</v>
      </c>
      <c r="B34" t="s">
        <v>3165</v>
      </c>
      <c r="C34" s="4">
        <v>29.95</v>
      </c>
    </row>
    <row r="35" spans="1:3" x14ac:dyDescent="0.25">
      <c r="A35" t="s">
        <v>1948</v>
      </c>
      <c r="B35" t="s">
        <v>3141</v>
      </c>
      <c r="C35" s="4">
        <v>19.95</v>
      </c>
    </row>
    <row r="36" spans="1:3" ht="15.75" x14ac:dyDescent="0.25">
      <c r="A36" s="19" t="s">
        <v>1949</v>
      </c>
      <c r="B36" s="17"/>
      <c r="C36" s="18"/>
    </row>
    <row r="37" spans="1:3" ht="15.75" x14ac:dyDescent="0.25">
      <c r="A37" s="16" t="s">
        <v>9</v>
      </c>
      <c r="B37" s="16" t="s">
        <v>10</v>
      </c>
      <c r="C37" s="50" t="s">
        <v>11</v>
      </c>
    </row>
    <row r="38" spans="1:3" x14ac:dyDescent="0.25">
      <c r="A38" t="s">
        <v>1950</v>
      </c>
      <c r="B38" t="s">
        <v>3351</v>
      </c>
      <c r="C38" s="4">
        <v>39.950000000000003</v>
      </c>
    </row>
    <row r="39" spans="1:3" x14ac:dyDescent="0.25">
      <c r="A39" t="s">
        <v>1951</v>
      </c>
      <c r="B39" t="s">
        <v>3151</v>
      </c>
      <c r="C39" s="4">
        <v>29.95</v>
      </c>
    </row>
    <row r="40" spans="1:3" x14ac:dyDescent="0.25">
      <c r="A40" t="s">
        <v>1952</v>
      </c>
      <c r="B40" t="s">
        <v>3152</v>
      </c>
      <c r="C40" s="4">
        <v>29.95</v>
      </c>
    </row>
    <row r="41" spans="1:3" x14ac:dyDescent="0.25">
      <c r="A41" t="s">
        <v>1953</v>
      </c>
      <c r="B41" t="s">
        <v>3153</v>
      </c>
      <c r="C41" s="4">
        <v>69.95</v>
      </c>
    </row>
    <row r="42" spans="1:3" x14ac:dyDescent="0.25">
      <c r="A42" t="s">
        <v>1954</v>
      </c>
      <c r="B42" t="s">
        <v>3154</v>
      </c>
      <c r="C42" s="4">
        <v>299.95</v>
      </c>
    </row>
    <row r="43" spans="1:3" x14ac:dyDescent="0.25">
      <c r="A43" t="s">
        <v>1955</v>
      </c>
      <c r="B43" t="s">
        <v>3129</v>
      </c>
      <c r="C43" s="4">
        <v>99.95</v>
      </c>
    </row>
    <row r="44" spans="1:3" x14ac:dyDescent="0.25">
      <c r="A44" t="s">
        <v>1956</v>
      </c>
      <c r="B44" t="s">
        <v>3114</v>
      </c>
      <c r="C44" s="4">
        <v>19.95</v>
      </c>
    </row>
    <row r="45" spans="1:3" x14ac:dyDescent="0.25">
      <c r="A45" t="s">
        <v>54</v>
      </c>
      <c r="B45" t="s">
        <v>3142</v>
      </c>
      <c r="C45" s="4">
        <v>99.95</v>
      </c>
    </row>
    <row r="46" spans="1:3" ht="15.75" x14ac:dyDescent="0.25">
      <c r="A46" s="19" t="s">
        <v>1957</v>
      </c>
      <c r="B46" s="17"/>
      <c r="C46" s="18"/>
    </row>
    <row r="47" spans="1:3" ht="15.75" x14ac:dyDescent="0.25">
      <c r="A47" s="16" t="s">
        <v>9</v>
      </c>
      <c r="B47" s="16" t="s">
        <v>10</v>
      </c>
      <c r="C47" s="50" t="s">
        <v>11</v>
      </c>
    </row>
    <row r="48" spans="1:3" x14ac:dyDescent="0.25">
      <c r="A48" t="s">
        <v>1958</v>
      </c>
      <c r="B48" t="s">
        <v>3352</v>
      </c>
      <c r="C48" s="4">
        <v>51.95</v>
      </c>
    </row>
    <row r="49" spans="1:3" x14ac:dyDescent="0.25">
      <c r="A49" t="s">
        <v>1959</v>
      </c>
      <c r="B49" t="s">
        <v>3171</v>
      </c>
      <c r="C49" s="4">
        <v>93.95</v>
      </c>
    </row>
    <row r="50" spans="1:3" x14ac:dyDescent="0.25">
      <c r="A50" t="s">
        <v>1960</v>
      </c>
      <c r="B50" t="s">
        <v>3154</v>
      </c>
      <c r="C50" s="4">
        <v>113.95</v>
      </c>
    </row>
    <row r="51" spans="1:3" x14ac:dyDescent="0.25">
      <c r="A51" t="s">
        <v>1961</v>
      </c>
      <c r="B51" t="s">
        <v>3122</v>
      </c>
      <c r="C51" s="4">
        <v>49.95</v>
      </c>
    </row>
    <row r="52" spans="1:3" x14ac:dyDescent="0.25">
      <c r="A52" t="s">
        <v>1962</v>
      </c>
      <c r="B52" t="s">
        <v>3353</v>
      </c>
      <c r="C52" s="4">
        <v>24.95</v>
      </c>
    </row>
    <row r="53" spans="1:3" x14ac:dyDescent="0.25">
      <c r="A53" t="s">
        <v>1963</v>
      </c>
      <c r="B53" t="s">
        <v>3354</v>
      </c>
      <c r="C53" s="4">
        <v>37.950000000000003</v>
      </c>
    </row>
    <row r="54" spans="1:3" x14ac:dyDescent="0.25">
      <c r="A54" t="s">
        <v>1964</v>
      </c>
      <c r="B54" t="s">
        <v>3355</v>
      </c>
      <c r="C54" s="4">
        <v>32.950000000000003</v>
      </c>
    </row>
    <row r="55" spans="1:3" x14ac:dyDescent="0.25">
      <c r="A55" t="s">
        <v>1965</v>
      </c>
      <c r="B55" t="s">
        <v>3127</v>
      </c>
      <c r="C55" s="4">
        <v>15.95</v>
      </c>
    </row>
    <row r="56" spans="1:3" x14ac:dyDescent="0.25">
      <c r="A56" t="s">
        <v>1966</v>
      </c>
      <c r="B56" t="s">
        <v>3129</v>
      </c>
      <c r="C56" s="4">
        <v>30.95</v>
      </c>
    </row>
    <row r="57" spans="1:3" x14ac:dyDescent="0.25">
      <c r="A57" t="s">
        <v>1967</v>
      </c>
      <c r="B57" t="s">
        <v>3131</v>
      </c>
      <c r="C57" s="4">
        <v>36.950000000000003</v>
      </c>
    </row>
    <row r="58" spans="1:3" x14ac:dyDescent="0.25">
      <c r="A58" t="s">
        <v>1968</v>
      </c>
      <c r="B58" t="s">
        <v>3110</v>
      </c>
      <c r="C58" s="4">
        <v>30.95</v>
      </c>
    </row>
    <row r="59" spans="1:3" x14ac:dyDescent="0.25">
      <c r="A59" t="s">
        <v>1969</v>
      </c>
      <c r="B59" t="s">
        <v>3356</v>
      </c>
      <c r="C59" s="4">
        <v>26.95</v>
      </c>
    </row>
    <row r="60" spans="1:3" x14ac:dyDescent="0.25">
      <c r="A60" t="s">
        <v>1970</v>
      </c>
      <c r="B60" t="s">
        <v>3112</v>
      </c>
      <c r="C60" s="4">
        <v>13.95</v>
      </c>
    </row>
    <row r="61" spans="1:3" x14ac:dyDescent="0.25">
      <c r="A61" t="s">
        <v>1971</v>
      </c>
      <c r="B61" t="s">
        <v>3209</v>
      </c>
      <c r="C61" s="4">
        <v>37.950000000000003</v>
      </c>
    </row>
    <row r="62" spans="1:3" x14ac:dyDescent="0.25">
      <c r="A62" t="s">
        <v>54</v>
      </c>
      <c r="B62" t="s">
        <v>3142</v>
      </c>
      <c r="C62" s="4">
        <v>99.95</v>
      </c>
    </row>
    <row r="63" spans="1:3" ht="15.75" x14ac:dyDescent="0.25">
      <c r="A63" s="19" t="s">
        <v>1972</v>
      </c>
      <c r="B63" s="17"/>
      <c r="C63" s="18"/>
    </row>
    <row r="64" spans="1:3" ht="15.75" x14ac:dyDescent="0.25">
      <c r="A64" s="16" t="s">
        <v>9</v>
      </c>
      <c r="B64" s="16" t="s">
        <v>10</v>
      </c>
      <c r="C64" s="50" t="s">
        <v>11</v>
      </c>
    </row>
    <row r="65" spans="1:3" x14ac:dyDescent="0.25">
      <c r="A65" t="s">
        <v>1958</v>
      </c>
      <c r="B65" t="s">
        <v>3352</v>
      </c>
      <c r="C65" s="4">
        <v>51.95</v>
      </c>
    </row>
    <row r="66" spans="1:3" x14ac:dyDescent="0.25">
      <c r="A66" t="s">
        <v>1959</v>
      </c>
      <c r="B66" t="s">
        <v>3171</v>
      </c>
      <c r="C66" s="4">
        <v>93.95</v>
      </c>
    </row>
    <row r="67" spans="1:3" x14ac:dyDescent="0.25">
      <c r="A67" t="s">
        <v>1960</v>
      </c>
      <c r="B67" t="s">
        <v>3154</v>
      </c>
      <c r="C67" s="4">
        <v>113.95</v>
      </c>
    </row>
    <row r="68" spans="1:3" x14ac:dyDescent="0.25">
      <c r="A68" t="s">
        <v>1973</v>
      </c>
      <c r="B68" t="s">
        <v>3357</v>
      </c>
      <c r="C68" s="4">
        <v>66.95</v>
      </c>
    </row>
    <row r="69" spans="1:3" x14ac:dyDescent="0.25">
      <c r="A69" t="s">
        <v>1974</v>
      </c>
      <c r="B69" t="s">
        <v>3358</v>
      </c>
      <c r="C69" s="4">
        <v>22.95</v>
      </c>
    </row>
    <row r="70" spans="1:3" x14ac:dyDescent="0.25">
      <c r="A70" t="s">
        <v>1975</v>
      </c>
      <c r="B70" t="s">
        <v>3354</v>
      </c>
      <c r="C70" s="4">
        <v>34.950000000000003</v>
      </c>
    </row>
    <row r="71" spans="1:3" x14ac:dyDescent="0.25">
      <c r="A71" t="s">
        <v>1976</v>
      </c>
      <c r="B71" t="s">
        <v>3156</v>
      </c>
      <c r="C71" s="4">
        <v>47.95</v>
      </c>
    </row>
    <row r="72" spans="1:3" x14ac:dyDescent="0.25">
      <c r="A72" t="s">
        <v>1966</v>
      </c>
      <c r="B72" t="s">
        <v>3129</v>
      </c>
      <c r="C72" s="4">
        <v>30.95</v>
      </c>
    </row>
    <row r="73" spans="1:3" x14ac:dyDescent="0.25">
      <c r="A73" t="s">
        <v>1977</v>
      </c>
      <c r="B73" t="s">
        <v>3131</v>
      </c>
      <c r="C73" s="4">
        <v>32.950000000000003</v>
      </c>
    </row>
    <row r="74" spans="1:3" x14ac:dyDescent="0.25">
      <c r="A74" t="s">
        <v>1968</v>
      </c>
      <c r="B74" t="s">
        <v>3110</v>
      </c>
      <c r="C74" s="4">
        <v>30.95</v>
      </c>
    </row>
    <row r="75" spans="1:3" x14ac:dyDescent="0.25">
      <c r="A75" t="s">
        <v>1969</v>
      </c>
      <c r="B75" t="s">
        <v>3356</v>
      </c>
      <c r="C75" s="4">
        <v>26.95</v>
      </c>
    </row>
    <row r="76" spans="1:3" x14ac:dyDescent="0.25">
      <c r="A76" t="s">
        <v>1970</v>
      </c>
      <c r="B76" t="s">
        <v>3112</v>
      </c>
      <c r="C76" s="4">
        <v>13.95</v>
      </c>
    </row>
    <row r="77" spans="1:3" x14ac:dyDescent="0.25">
      <c r="A77" t="s">
        <v>1971</v>
      </c>
      <c r="B77" t="s">
        <v>3209</v>
      </c>
      <c r="C77" s="4">
        <v>37.950000000000003</v>
      </c>
    </row>
    <row r="78" spans="1:3" x14ac:dyDescent="0.25">
      <c r="A78" t="s">
        <v>54</v>
      </c>
      <c r="B78" t="s">
        <v>3142</v>
      </c>
      <c r="C78" s="4">
        <v>99.95</v>
      </c>
    </row>
    <row r="79" spans="1:3" ht="15.75" x14ac:dyDescent="0.25">
      <c r="A79" s="19" t="s">
        <v>1978</v>
      </c>
      <c r="B79" s="17"/>
      <c r="C79" s="18"/>
    </row>
    <row r="80" spans="1:3" ht="15.75" x14ac:dyDescent="0.25">
      <c r="A80" s="16" t="s">
        <v>9</v>
      </c>
      <c r="B80" s="16" t="s">
        <v>10</v>
      </c>
      <c r="C80" s="50" t="s">
        <v>11</v>
      </c>
    </row>
    <row r="81" spans="1:3" x14ac:dyDescent="0.25">
      <c r="A81" t="s">
        <v>1958</v>
      </c>
      <c r="B81" t="s">
        <v>3352</v>
      </c>
      <c r="C81" s="4">
        <v>51.95</v>
      </c>
    </row>
    <row r="82" spans="1:3" x14ac:dyDescent="0.25">
      <c r="A82" t="s">
        <v>1959</v>
      </c>
      <c r="B82" t="s">
        <v>3171</v>
      </c>
      <c r="C82" s="4">
        <v>93.95</v>
      </c>
    </row>
    <row r="83" spans="1:3" x14ac:dyDescent="0.25">
      <c r="A83" t="s">
        <v>1979</v>
      </c>
      <c r="B83" t="s">
        <v>3154</v>
      </c>
      <c r="C83" s="4">
        <v>284.95</v>
      </c>
    </row>
    <row r="84" spans="1:3" x14ac:dyDescent="0.25">
      <c r="A84" t="s">
        <v>1980</v>
      </c>
      <c r="B84" t="s">
        <v>3275</v>
      </c>
      <c r="C84" s="4">
        <v>132.94999999999999</v>
      </c>
    </row>
    <row r="85" spans="1:3" x14ac:dyDescent="0.25">
      <c r="A85" t="s">
        <v>1981</v>
      </c>
      <c r="B85" t="s">
        <v>3107</v>
      </c>
      <c r="C85" s="4">
        <v>20.95</v>
      </c>
    </row>
    <row r="86" spans="1:3" x14ac:dyDescent="0.25">
      <c r="A86" t="s">
        <v>1963</v>
      </c>
      <c r="B86" t="s">
        <v>3354</v>
      </c>
      <c r="C86" s="4">
        <v>37.950000000000003</v>
      </c>
    </row>
    <row r="87" spans="1:3" x14ac:dyDescent="0.25">
      <c r="A87" t="s">
        <v>1964</v>
      </c>
      <c r="B87" t="s">
        <v>3355</v>
      </c>
      <c r="C87" s="4">
        <v>32.950000000000003</v>
      </c>
    </row>
    <row r="88" spans="1:3" x14ac:dyDescent="0.25">
      <c r="A88" t="s">
        <v>1966</v>
      </c>
      <c r="B88" t="s">
        <v>3129</v>
      </c>
      <c r="C88" s="4">
        <v>30.95</v>
      </c>
    </row>
    <row r="89" spans="1:3" x14ac:dyDescent="0.25">
      <c r="A89" t="s">
        <v>1968</v>
      </c>
      <c r="B89" t="s">
        <v>3110</v>
      </c>
      <c r="C89" s="4">
        <v>30.95</v>
      </c>
    </row>
    <row r="90" spans="1:3" x14ac:dyDescent="0.25">
      <c r="A90" t="s">
        <v>1969</v>
      </c>
      <c r="B90" t="s">
        <v>3356</v>
      </c>
      <c r="C90" s="4">
        <v>26.95</v>
      </c>
    </row>
    <row r="91" spans="1:3" x14ac:dyDescent="0.25">
      <c r="A91" t="s">
        <v>1970</v>
      </c>
      <c r="B91" t="s">
        <v>3112</v>
      </c>
      <c r="C91" s="4">
        <v>13.95</v>
      </c>
    </row>
    <row r="92" spans="1:3" x14ac:dyDescent="0.25">
      <c r="A92" t="s">
        <v>1971</v>
      </c>
      <c r="B92" t="s">
        <v>3209</v>
      </c>
      <c r="C92" s="4">
        <v>37.950000000000003</v>
      </c>
    </row>
    <row r="93" spans="1:3" x14ac:dyDescent="0.25">
      <c r="A93" t="s">
        <v>1982</v>
      </c>
      <c r="B93" t="s">
        <v>3167</v>
      </c>
      <c r="C93" s="4">
        <v>9.9499999999999993</v>
      </c>
    </row>
    <row r="94" spans="1:3" x14ac:dyDescent="0.25">
      <c r="A94" t="s">
        <v>1983</v>
      </c>
      <c r="B94" t="s">
        <v>3166</v>
      </c>
      <c r="C94" s="4">
        <v>9.9499999999999993</v>
      </c>
    </row>
    <row r="95" spans="1:3" x14ac:dyDescent="0.25">
      <c r="A95" t="s">
        <v>54</v>
      </c>
      <c r="B95" t="s">
        <v>3142</v>
      </c>
      <c r="C95" s="4">
        <v>99.95</v>
      </c>
    </row>
    <row r="96" spans="1:3" ht="15.75" x14ac:dyDescent="0.25">
      <c r="A96" s="19" t="s">
        <v>1984</v>
      </c>
      <c r="B96" s="17"/>
      <c r="C96" s="18"/>
    </row>
    <row r="97" spans="1:3" ht="15.75" x14ac:dyDescent="0.25">
      <c r="A97" s="16" t="s">
        <v>9</v>
      </c>
      <c r="B97" s="16" t="s">
        <v>10</v>
      </c>
      <c r="C97" s="50" t="s">
        <v>11</v>
      </c>
    </row>
    <row r="98" spans="1:3" x14ac:dyDescent="0.25">
      <c r="A98" t="s">
        <v>1958</v>
      </c>
      <c r="B98" t="s">
        <v>3352</v>
      </c>
      <c r="C98" s="4">
        <v>51.95</v>
      </c>
    </row>
    <row r="99" spans="1:3" x14ac:dyDescent="0.25">
      <c r="A99" t="s">
        <v>1959</v>
      </c>
      <c r="B99" t="s">
        <v>3171</v>
      </c>
      <c r="C99" s="4">
        <v>93.95</v>
      </c>
    </row>
    <row r="100" spans="1:3" x14ac:dyDescent="0.25">
      <c r="A100" t="s">
        <v>1985</v>
      </c>
      <c r="B100" t="s">
        <v>3275</v>
      </c>
      <c r="C100" s="4">
        <v>189.95</v>
      </c>
    </row>
    <row r="101" spans="1:3" x14ac:dyDescent="0.25">
      <c r="A101" t="s">
        <v>1975</v>
      </c>
      <c r="B101" t="s">
        <v>3354</v>
      </c>
      <c r="C101" s="4">
        <v>34.950000000000003</v>
      </c>
    </row>
    <row r="102" spans="1:3" x14ac:dyDescent="0.25">
      <c r="A102" t="s">
        <v>1976</v>
      </c>
      <c r="B102" t="s">
        <v>3156</v>
      </c>
      <c r="C102" s="4">
        <v>47.95</v>
      </c>
    </row>
    <row r="103" spans="1:3" x14ac:dyDescent="0.25">
      <c r="A103" t="s">
        <v>1966</v>
      </c>
      <c r="B103" t="s">
        <v>3129</v>
      </c>
      <c r="C103" s="4">
        <v>30.95</v>
      </c>
    </row>
    <row r="104" spans="1:3" x14ac:dyDescent="0.25">
      <c r="A104" t="s">
        <v>1977</v>
      </c>
      <c r="B104" t="s">
        <v>3131</v>
      </c>
      <c r="C104" s="4">
        <v>32.950000000000003</v>
      </c>
    </row>
    <row r="105" spans="1:3" x14ac:dyDescent="0.25">
      <c r="A105" t="s">
        <v>1968</v>
      </c>
      <c r="B105" t="s">
        <v>3110</v>
      </c>
      <c r="C105" s="4">
        <v>30.95</v>
      </c>
    </row>
    <row r="106" spans="1:3" x14ac:dyDescent="0.25">
      <c r="A106" t="s">
        <v>1969</v>
      </c>
      <c r="B106" t="s">
        <v>3356</v>
      </c>
      <c r="C106" s="4">
        <v>26.95</v>
      </c>
    </row>
    <row r="107" spans="1:3" x14ac:dyDescent="0.25">
      <c r="A107" t="s">
        <v>1970</v>
      </c>
      <c r="B107" t="s">
        <v>3112</v>
      </c>
      <c r="C107" s="4">
        <v>13.95</v>
      </c>
    </row>
    <row r="108" spans="1:3" x14ac:dyDescent="0.25">
      <c r="A108" t="s">
        <v>1971</v>
      </c>
      <c r="B108" t="s">
        <v>3209</v>
      </c>
      <c r="C108" s="4">
        <v>37.950000000000003</v>
      </c>
    </row>
    <row r="109" spans="1:3" x14ac:dyDescent="0.25">
      <c r="A109" t="s">
        <v>1982</v>
      </c>
      <c r="B109" t="s">
        <v>3167</v>
      </c>
      <c r="C109" s="4">
        <v>9.9499999999999993</v>
      </c>
    </row>
    <row r="110" spans="1:3" x14ac:dyDescent="0.25">
      <c r="A110" t="s">
        <v>1983</v>
      </c>
      <c r="B110" t="s">
        <v>3166</v>
      </c>
      <c r="C110" s="4">
        <v>9.9499999999999993</v>
      </c>
    </row>
    <row r="111" spans="1:3" x14ac:dyDescent="0.25">
      <c r="A111" t="s">
        <v>54</v>
      </c>
      <c r="B111" t="s">
        <v>3142</v>
      </c>
      <c r="C111" s="4">
        <v>99.95</v>
      </c>
    </row>
    <row r="112" spans="1:3" ht="15.75" x14ac:dyDescent="0.25">
      <c r="A112" s="19" t="s">
        <v>1986</v>
      </c>
      <c r="B112" s="17"/>
      <c r="C112" s="18"/>
    </row>
    <row r="113" spans="1:3" ht="15.75" x14ac:dyDescent="0.25">
      <c r="A113" s="16" t="s">
        <v>9</v>
      </c>
      <c r="B113" s="16" t="s">
        <v>10</v>
      </c>
      <c r="C113" s="50" t="s">
        <v>11</v>
      </c>
    </row>
    <row r="114" spans="1:3" x14ac:dyDescent="0.25">
      <c r="A114" t="s">
        <v>1987</v>
      </c>
      <c r="B114" t="s">
        <v>3343</v>
      </c>
      <c r="C114" s="4">
        <v>39.950000000000003</v>
      </c>
    </row>
    <row r="115" spans="1:3" x14ac:dyDescent="0.25">
      <c r="A115" t="s">
        <v>1988</v>
      </c>
      <c r="B115" t="s">
        <v>3153</v>
      </c>
      <c r="C115" s="4">
        <v>47.95</v>
      </c>
    </row>
    <row r="116" spans="1:3" x14ac:dyDescent="0.25">
      <c r="A116" t="s">
        <v>1989</v>
      </c>
      <c r="B116" t="s">
        <v>3122</v>
      </c>
      <c r="C116" s="4">
        <v>49.95</v>
      </c>
    </row>
    <row r="117" spans="1:3" x14ac:dyDescent="0.25">
      <c r="A117" t="s">
        <v>1990</v>
      </c>
      <c r="B117" t="s">
        <v>3107</v>
      </c>
      <c r="C117" s="4">
        <v>20.95</v>
      </c>
    </row>
    <row r="118" spans="1:3" x14ac:dyDescent="0.25">
      <c r="A118" t="s">
        <v>1991</v>
      </c>
      <c r="B118" t="s">
        <v>3359</v>
      </c>
      <c r="C118" s="4">
        <v>70.95</v>
      </c>
    </row>
    <row r="119" spans="1:3" x14ac:dyDescent="0.25">
      <c r="A119" t="s">
        <v>1992</v>
      </c>
      <c r="B119" t="s">
        <v>3156</v>
      </c>
      <c r="C119" s="4">
        <v>28.95</v>
      </c>
    </row>
    <row r="120" spans="1:3" x14ac:dyDescent="0.25">
      <c r="A120" t="s">
        <v>1993</v>
      </c>
      <c r="B120" t="s">
        <v>3129</v>
      </c>
      <c r="C120" s="4">
        <v>43.95</v>
      </c>
    </row>
    <row r="121" spans="1:3" x14ac:dyDescent="0.25">
      <c r="A121" t="s">
        <v>1994</v>
      </c>
      <c r="B121" t="s">
        <v>3131</v>
      </c>
      <c r="C121" s="4">
        <v>24.95</v>
      </c>
    </row>
    <row r="122" spans="1:3" x14ac:dyDescent="0.25">
      <c r="A122" t="s">
        <v>1995</v>
      </c>
      <c r="B122" t="s">
        <v>3110</v>
      </c>
      <c r="C122" s="4">
        <v>32.950000000000003</v>
      </c>
    </row>
    <row r="123" spans="1:3" x14ac:dyDescent="0.25">
      <c r="A123" t="s">
        <v>1996</v>
      </c>
      <c r="B123" t="s">
        <v>3356</v>
      </c>
      <c r="C123" s="4">
        <v>24.95</v>
      </c>
    </row>
    <row r="124" spans="1:3" x14ac:dyDescent="0.25">
      <c r="A124" t="s">
        <v>1997</v>
      </c>
      <c r="B124" t="s">
        <v>3112</v>
      </c>
      <c r="C124" s="4">
        <v>17.95</v>
      </c>
    </row>
    <row r="125" spans="1:3" x14ac:dyDescent="0.25">
      <c r="A125" t="s">
        <v>1998</v>
      </c>
      <c r="B125" t="s">
        <v>3114</v>
      </c>
      <c r="C125" s="4">
        <v>18.95</v>
      </c>
    </row>
    <row r="126" spans="1:3" x14ac:dyDescent="0.25">
      <c r="A126" t="s">
        <v>1999</v>
      </c>
      <c r="B126" t="s">
        <v>3167</v>
      </c>
      <c r="C126" s="4">
        <v>13.95</v>
      </c>
    </row>
    <row r="127" spans="1:3" x14ac:dyDescent="0.25">
      <c r="A127" t="s">
        <v>2000</v>
      </c>
      <c r="B127" t="s">
        <v>3209</v>
      </c>
      <c r="C127" s="4">
        <v>36.950000000000003</v>
      </c>
    </row>
    <row r="128" spans="1:3" x14ac:dyDescent="0.25">
      <c r="A128" t="s">
        <v>54</v>
      </c>
      <c r="B128" t="s">
        <v>3142</v>
      </c>
      <c r="C128" s="4">
        <v>99.95</v>
      </c>
    </row>
    <row r="129" spans="1:3" ht="15.75" x14ac:dyDescent="0.25">
      <c r="A129" s="19" t="s">
        <v>2001</v>
      </c>
      <c r="B129" s="17"/>
      <c r="C129" s="18"/>
    </row>
    <row r="130" spans="1:3" ht="15.75" x14ac:dyDescent="0.25">
      <c r="A130" s="16" t="s">
        <v>9</v>
      </c>
      <c r="B130" s="16" t="s">
        <v>10</v>
      </c>
      <c r="C130" s="50" t="s">
        <v>11</v>
      </c>
    </row>
    <row r="131" spans="1:3" x14ac:dyDescent="0.25">
      <c r="A131" t="s">
        <v>1987</v>
      </c>
      <c r="B131" t="s">
        <v>3343</v>
      </c>
      <c r="C131" s="4">
        <v>39.950000000000003</v>
      </c>
    </row>
    <row r="132" spans="1:3" x14ac:dyDescent="0.25">
      <c r="A132" t="s">
        <v>1988</v>
      </c>
      <c r="B132" t="s">
        <v>3153</v>
      </c>
      <c r="C132" s="4">
        <v>47.95</v>
      </c>
    </row>
    <row r="133" spans="1:3" x14ac:dyDescent="0.25">
      <c r="A133" t="s">
        <v>1989</v>
      </c>
      <c r="B133" t="s">
        <v>3122</v>
      </c>
      <c r="C133" s="4">
        <v>49.95</v>
      </c>
    </row>
    <row r="134" spans="1:3" x14ac:dyDescent="0.25">
      <c r="A134" t="s">
        <v>1990</v>
      </c>
      <c r="B134" t="s">
        <v>3107</v>
      </c>
      <c r="C134" s="4">
        <v>20.95</v>
      </c>
    </row>
    <row r="135" spans="1:3" x14ac:dyDescent="0.25">
      <c r="A135" t="s">
        <v>2002</v>
      </c>
      <c r="B135" t="s">
        <v>3155</v>
      </c>
      <c r="C135" s="4">
        <v>68.95</v>
      </c>
    </row>
    <row r="136" spans="1:3" x14ac:dyDescent="0.25">
      <c r="A136" t="s">
        <v>2003</v>
      </c>
      <c r="B136" t="s">
        <v>3156</v>
      </c>
      <c r="C136" s="4">
        <v>47.95</v>
      </c>
    </row>
    <row r="137" spans="1:3" x14ac:dyDescent="0.25">
      <c r="A137" t="s">
        <v>2004</v>
      </c>
      <c r="B137" t="s">
        <v>3129</v>
      </c>
      <c r="C137" s="4">
        <v>75.95</v>
      </c>
    </row>
    <row r="138" spans="1:3" x14ac:dyDescent="0.25">
      <c r="A138" t="s">
        <v>2005</v>
      </c>
      <c r="B138" t="s">
        <v>3110</v>
      </c>
      <c r="C138" s="4">
        <v>37.950000000000003</v>
      </c>
    </row>
    <row r="139" spans="1:3" x14ac:dyDescent="0.25">
      <c r="A139" t="s">
        <v>2000</v>
      </c>
      <c r="B139" t="s">
        <v>3209</v>
      </c>
      <c r="C139" s="4">
        <v>36.950000000000003</v>
      </c>
    </row>
    <row r="140" spans="1:3" x14ac:dyDescent="0.25">
      <c r="A140" t="s">
        <v>1997</v>
      </c>
      <c r="B140" t="s">
        <v>3112</v>
      </c>
      <c r="C140" s="4">
        <v>17.95</v>
      </c>
    </row>
    <row r="141" spans="1:3" x14ac:dyDescent="0.25">
      <c r="A141" t="s">
        <v>1998</v>
      </c>
      <c r="B141" t="s">
        <v>3114</v>
      </c>
      <c r="C141" s="4">
        <v>18.95</v>
      </c>
    </row>
    <row r="142" spans="1:3" x14ac:dyDescent="0.25">
      <c r="A142" t="s">
        <v>1999</v>
      </c>
      <c r="B142" t="s">
        <v>3167</v>
      </c>
      <c r="C142" s="4">
        <v>13.95</v>
      </c>
    </row>
    <row r="143" spans="1:3" ht="15.75" x14ac:dyDescent="0.25">
      <c r="A143" s="19" t="s">
        <v>2006</v>
      </c>
      <c r="B143" s="17"/>
      <c r="C143" s="18"/>
    </row>
    <row r="144" spans="1:3" ht="15.75" x14ac:dyDescent="0.25">
      <c r="A144" s="16" t="s">
        <v>9</v>
      </c>
      <c r="B144" s="16" t="s">
        <v>10</v>
      </c>
      <c r="C144" s="50" t="s">
        <v>11</v>
      </c>
    </row>
    <row r="145" spans="1:3" x14ac:dyDescent="0.25">
      <c r="A145" t="s">
        <v>1987</v>
      </c>
      <c r="B145" t="s">
        <v>3343</v>
      </c>
      <c r="C145" s="4">
        <v>39.950000000000003</v>
      </c>
    </row>
    <row r="146" spans="1:3" x14ac:dyDescent="0.25">
      <c r="A146" t="s">
        <v>1988</v>
      </c>
      <c r="B146" t="s">
        <v>3153</v>
      </c>
      <c r="C146" s="4">
        <v>47.95</v>
      </c>
    </row>
    <row r="147" spans="1:3" x14ac:dyDescent="0.25">
      <c r="A147" t="s">
        <v>2007</v>
      </c>
      <c r="B147" t="s">
        <v>3154</v>
      </c>
      <c r="C147" s="4">
        <v>95.95</v>
      </c>
    </row>
    <row r="148" spans="1:3" x14ac:dyDescent="0.25">
      <c r="A148" t="s">
        <v>2008</v>
      </c>
      <c r="B148" t="s">
        <v>3275</v>
      </c>
      <c r="C148" s="4">
        <v>189.95</v>
      </c>
    </row>
    <row r="149" spans="1:3" x14ac:dyDescent="0.25">
      <c r="A149" t="s">
        <v>2009</v>
      </c>
      <c r="B149" t="s">
        <v>3107</v>
      </c>
      <c r="C149" s="4">
        <v>18.95</v>
      </c>
    </row>
    <row r="150" spans="1:3" x14ac:dyDescent="0.25">
      <c r="A150" t="s">
        <v>1991</v>
      </c>
      <c r="B150" t="s">
        <v>3359</v>
      </c>
      <c r="C150" s="4">
        <v>70.95</v>
      </c>
    </row>
    <row r="151" spans="1:3" x14ac:dyDescent="0.25">
      <c r="A151" t="s">
        <v>2010</v>
      </c>
      <c r="B151" t="s">
        <v>3156</v>
      </c>
      <c r="C151" s="4">
        <v>56.95</v>
      </c>
    </row>
    <row r="152" spans="1:3" x14ac:dyDescent="0.25">
      <c r="A152" t="s">
        <v>1993</v>
      </c>
      <c r="B152" t="s">
        <v>3129</v>
      </c>
      <c r="C152" s="4">
        <v>43.95</v>
      </c>
    </row>
    <row r="153" spans="1:3" x14ac:dyDescent="0.25">
      <c r="A153" t="s">
        <v>2011</v>
      </c>
      <c r="B153" t="s">
        <v>3110</v>
      </c>
      <c r="C153" s="4">
        <v>28.95</v>
      </c>
    </row>
    <row r="154" spans="1:3" x14ac:dyDescent="0.25">
      <c r="A154" t="s">
        <v>1996</v>
      </c>
      <c r="B154" t="s">
        <v>3356</v>
      </c>
      <c r="C154" s="4">
        <v>24.95</v>
      </c>
    </row>
    <row r="155" spans="1:3" x14ac:dyDescent="0.25">
      <c r="A155" t="s">
        <v>1997</v>
      </c>
      <c r="B155" t="s">
        <v>3112</v>
      </c>
      <c r="C155" s="4">
        <v>17.95</v>
      </c>
    </row>
    <row r="156" spans="1:3" x14ac:dyDescent="0.25">
      <c r="A156" t="s">
        <v>2012</v>
      </c>
      <c r="B156" t="s">
        <v>3209</v>
      </c>
      <c r="C156" s="4">
        <v>24.95</v>
      </c>
    </row>
    <row r="157" spans="1:3" x14ac:dyDescent="0.25">
      <c r="A157" t="s">
        <v>1998</v>
      </c>
      <c r="B157" t="s">
        <v>3114</v>
      </c>
      <c r="C157" s="4">
        <v>18.95</v>
      </c>
    </row>
    <row r="158" spans="1:3" x14ac:dyDescent="0.25">
      <c r="A158" t="s">
        <v>1999</v>
      </c>
      <c r="B158" t="s">
        <v>3167</v>
      </c>
      <c r="C158" s="4">
        <v>13.95</v>
      </c>
    </row>
    <row r="159" spans="1:3" x14ac:dyDescent="0.25">
      <c r="A159" t="s">
        <v>54</v>
      </c>
      <c r="B159" t="s">
        <v>3142</v>
      </c>
      <c r="C159" s="4">
        <v>99.95</v>
      </c>
    </row>
    <row r="160" spans="1:3" ht="15.75" x14ac:dyDescent="0.25">
      <c r="A160" s="19" t="s">
        <v>2013</v>
      </c>
      <c r="B160" s="17"/>
      <c r="C160" s="18"/>
    </row>
    <row r="161" spans="1:3" ht="15.75" x14ac:dyDescent="0.25">
      <c r="A161" s="16" t="s">
        <v>9</v>
      </c>
      <c r="B161" s="16" t="s">
        <v>10</v>
      </c>
      <c r="C161" s="50" t="s">
        <v>11</v>
      </c>
    </row>
    <row r="162" spans="1:3" x14ac:dyDescent="0.25">
      <c r="A162" t="s">
        <v>1987</v>
      </c>
      <c r="B162" t="s">
        <v>3343</v>
      </c>
      <c r="C162" s="4">
        <v>39.950000000000003</v>
      </c>
    </row>
    <row r="163" spans="1:3" x14ac:dyDescent="0.25">
      <c r="A163" t="s">
        <v>1988</v>
      </c>
      <c r="B163" t="s">
        <v>3153</v>
      </c>
      <c r="C163" s="4">
        <v>47.95</v>
      </c>
    </row>
    <row r="164" spans="1:3" x14ac:dyDescent="0.25">
      <c r="A164" t="s">
        <v>2014</v>
      </c>
      <c r="B164" t="s">
        <v>3275</v>
      </c>
      <c r="C164" s="4">
        <v>189.95</v>
      </c>
    </row>
    <row r="165" spans="1:3" x14ac:dyDescent="0.25">
      <c r="A165" t="s">
        <v>2002</v>
      </c>
      <c r="B165" t="s">
        <v>3155</v>
      </c>
      <c r="C165" s="4">
        <v>68.95</v>
      </c>
    </row>
    <row r="166" spans="1:3" x14ac:dyDescent="0.25">
      <c r="A166" t="s">
        <v>2003</v>
      </c>
      <c r="B166" t="s">
        <v>3156</v>
      </c>
      <c r="C166" s="4">
        <v>47.95</v>
      </c>
    </row>
    <row r="167" spans="1:3" x14ac:dyDescent="0.25">
      <c r="A167" t="s">
        <v>2015</v>
      </c>
      <c r="B167" t="s">
        <v>3110</v>
      </c>
      <c r="C167" s="4">
        <v>37.950000000000003</v>
      </c>
    </row>
    <row r="168" spans="1:3" x14ac:dyDescent="0.25">
      <c r="A168" t="s">
        <v>1997</v>
      </c>
      <c r="B168" t="s">
        <v>3112</v>
      </c>
      <c r="C168" s="4">
        <v>17.95</v>
      </c>
    </row>
    <row r="169" spans="1:3" x14ac:dyDescent="0.25">
      <c r="A169" t="s">
        <v>2012</v>
      </c>
      <c r="B169" t="s">
        <v>3209</v>
      </c>
      <c r="C169" s="4">
        <v>24.95</v>
      </c>
    </row>
    <row r="170" spans="1:3" x14ac:dyDescent="0.25">
      <c r="A170" t="s">
        <v>1998</v>
      </c>
      <c r="B170" t="s">
        <v>3114</v>
      </c>
      <c r="C170" s="4">
        <v>18.95</v>
      </c>
    </row>
    <row r="171" spans="1:3" x14ac:dyDescent="0.25">
      <c r="A171" t="s">
        <v>1999</v>
      </c>
      <c r="B171" t="s">
        <v>3167</v>
      </c>
      <c r="C171" s="4">
        <v>13.95</v>
      </c>
    </row>
    <row r="172" spans="1:3" ht="15.75" x14ac:dyDescent="0.25">
      <c r="A172" s="19" t="s">
        <v>2016</v>
      </c>
      <c r="B172" s="17"/>
      <c r="C172" s="18"/>
    </row>
    <row r="173" spans="1:3" ht="15.75" x14ac:dyDescent="0.25">
      <c r="A173" s="16" t="s">
        <v>9</v>
      </c>
      <c r="B173" s="16" t="s">
        <v>10</v>
      </c>
      <c r="C173" s="50" t="s">
        <v>11</v>
      </c>
    </row>
    <row r="174" spans="1:3" x14ac:dyDescent="0.25">
      <c r="A174" t="s">
        <v>2017</v>
      </c>
      <c r="B174" t="s">
        <v>3360</v>
      </c>
      <c r="C174" s="4">
        <v>39.950000000000003</v>
      </c>
    </row>
    <row r="175" spans="1:3" x14ac:dyDescent="0.25">
      <c r="A175" t="s">
        <v>1951</v>
      </c>
      <c r="B175" t="s">
        <v>3151</v>
      </c>
      <c r="C175" s="4">
        <v>29.95</v>
      </c>
    </row>
    <row r="176" spans="1:3" x14ac:dyDescent="0.25">
      <c r="A176" t="s">
        <v>1952</v>
      </c>
      <c r="B176" t="s">
        <v>3152</v>
      </c>
      <c r="C176" s="4">
        <v>29.95</v>
      </c>
    </row>
    <row r="177" spans="1:3" x14ac:dyDescent="0.25">
      <c r="A177" t="s">
        <v>2018</v>
      </c>
      <c r="B177" t="s">
        <v>3153</v>
      </c>
      <c r="C177" s="4">
        <v>47.95</v>
      </c>
    </row>
    <row r="178" spans="1:3" x14ac:dyDescent="0.25">
      <c r="A178" t="s">
        <v>2019</v>
      </c>
      <c r="B178" t="s">
        <v>3154</v>
      </c>
      <c r="C178" s="4">
        <v>189.95</v>
      </c>
    </row>
    <row r="179" spans="1:3" x14ac:dyDescent="0.25">
      <c r="A179" t="s">
        <v>2020</v>
      </c>
      <c r="B179" t="s">
        <v>3122</v>
      </c>
      <c r="C179" s="4">
        <v>49.95</v>
      </c>
    </row>
    <row r="180" spans="1:3" x14ac:dyDescent="0.25">
      <c r="A180" t="s">
        <v>2021</v>
      </c>
      <c r="B180" t="s">
        <v>3107</v>
      </c>
      <c r="C180" s="4">
        <v>17.95</v>
      </c>
    </row>
    <row r="181" spans="1:3" x14ac:dyDescent="0.25">
      <c r="A181" t="s">
        <v>2022</v>
      </c>
      <c r="B181" t="s">
        <v>3186</v>
      </c>
      <c r="C181" s="4">
        <v>113.95</v>
      </c>
    </row>
    <row r="182" spans="1:3" x14ac:dyDescent="0.25">
      <c r="A182" t="s">
        <v>2023</v>
      </c>
      <c r="B182" t="s">
        <v>3129</v>
      </c>
      <c r="C182" s="4">
        <v>75.95</v>
      </c>
    </row>
    <row r="183" spans="1:3" x14ac:dyDescent="0.25">
      <c r="A183" s="1" t="s">
        <v>1994</v>
      </c>
      <c r="B183" t="s">
        <v>3131</v>
      </c>
      <c r="C183" s="4">
        <v>24.95</v>
      </c>
    </row>
    <row r="184" spans="1:3" x14ac:dyDescent="0.25">
      <c r="A184" t="s">
        <v>2024</v>
      </c>
      <c r="B184" t="s">
        <v>3158</v>
      </c>
      <c r="C184" s="4">
        <v>94.95</v>
      </c>
    </row>
    <row r="185" spans="1:3" x14ac:dyDescent="0.25">
      <c r="A185" t="s">
        <v>2025</v>
      </c>
      <c r="B185" t="s">
        <v>3361</v>
      </c>
      <c r="C185" s="4">
        <v>18.95</v>
      </c>
    </row>
    <row r="186" spans="1:3" x14ac:dyDescent="0.25">
      <c r="A186" t="s">
        <v>2026</v>
      </c>
      <c r="B186" t="s">
        <v>3233</v>
      </c>
      <c r="C186" s="4">
        <v>17.95</v>
      </c>
    </row>
    <row r="187" spans="1:3" x14ac:dyDescent="0.25">
      <c r="A187" t="s">
        <v>2027</v>
      </c>
      <c r="B187" t="s">
        <v>3167</v>
      </c>
      <c r="C187" s="4">
        <v>11.95</v>
      </c>
    </row>
    <row r="188" spans="1:3" x14ac:dyDescent="0.25">
      <c r="A188" t="s">
        <v>2028</v>
      </c>
      <c r="B188" t="s">
        <v>3114</v>
      </c>
      <c r="C188" s="4">
        <v>18.95</v>
      </c>
    </row>
    <row r="189" spans="1:3" x14ac:dyDescent="0.25">
      <c r="A189" t="s">
        <v>2029</v>
      </c>
      <c r="B189" t="s">
        <v>3209</v>
      </c>
      <c r="C189" s="4">
        <v>66.95</v>
      </c>
    </row>
    <row r="190" spans="1:3" x14ac:dyDescent="0.25">
      <c r="A190" t="s">
        <v>2030</v>
      </c>
      <c r="B190" t="s">
        <v>3165</v>
      </c>
      <c r="C190" s="4">
        <v>13.95</v>
      </c>
    </row>
    <row r="191" spans="1:3" x14ac:dyDescent="0.25">
      <c r="A191" t="s">
        <v>2031</v>
      </c>
      <c r="B191" t="s">
        <v>3141</v>
      </c>
      <c r="C191" s="4">
        <v>18.95</v>
      </c>
    </row>
    <row r="192" spans="1:3" x14ac:dyDescent="0.25">
      <c r="A192" t="s">
        <v>54</v>
      </c>
      <c r="B192" t="s">
        <v>3142</v>
      </c>
      <c r="C192" s="4">
        <v>99.95</v>
      </c>
    </row>
    <row r="193" spans="1:3" ht="15.75" x14ac:dyDescent="0.25">
      <c r="A193" s="19" t="s">
        <v>2032</v>
      </c>
      <c r="B193" s="17"/>
      <c r="C193" s="18"/>
    </row>
    <row r="194" spans="1:3" ht="15.75" x14ac:dyDescent="0.25">
      <c r="A194" s="16" t="s">
        <v>9</v>
      </c>
      <c r="B194" s="16" t="s">
        <v>10</v>
      </c>
      <c r="C194" s="50" t="s">
        <v>11</v>
      </c>
    </row>
    <row r="195" spans="1:3" x14ac:dyDescent="0.25">
      <c r="A195" t="s">
        <v>2017</v>
      </c>
      <c r="B195" t="s">
        <v>3360</v>
      </c>
      <c r="C195" s="4">
        <v>39.950000000000003</v>
      </c>
    </row>
    <row r="196" spans="1:3" x14ac:dyDescent="0.25">
      <c r="A196" t="s">
        <v>1951</v>
      </c>
      <c r="B196" t="s">
        <v>3151</v>
      </c>
      <c r="C196" s="4">
        <v>29.95</v>
      </c>
    </row>
    <row r="197" spans="1:3" x14ac:dyDescent="0.25">
      <c r="A197" t="s">
        <v>1952</v>
      </c>
      <c r="B197" t="s">
        <v>3152</v>
      </c>
      <c r="C197" s="4">
        <v>29.95</v>
      </c>
    </row>
    <row r="198" spans="1:3" x14ac:dyDescent="0.25">
      <c r="A198" t="s">
        <v>2018</v>
      </c>
      <c r="B198" t="s">
        <v>3153</v>
      </c>
      <c r="C198" s="4">
        <v>47.95</v>
      </c>
    </row>
    <row r="199" spans="1:3" x14ac:dyDescent="0.25">
      <c r="A199" t="s">
        <v>2020</v>
      </c>
      <c r="B199" t="s">
        <v>3122</v>
      </c>
      <c r="C199" s="4">
        <v>49.95</v>
      </c>
    </row>
    <row r="200" spans="1:3" x14ac:dyDescent="0.25">
      <c r="A200" t="s">
        <v>2033</v>
      </c>
      <c r="B200" t="s">
        <v>3354</v>
      </c>
      <c r="C200" s="4">
        <v>104.95</v>
      </c>
    </row>
    <row r="201" spans="1:3" x14ac:dyDescent="0.25">
      <c r="A201" t="s">
        <v>2034</v>
      </c>
      <c r="B201" t="s">
        <v>3156</v>
      </c>
      <c r="C201" s="4">
        <v>43.95</v>
      </c>
    </row>
    <row r="202" spans="1:3" x14ac:dyDescent="0.25">
      <c r="A202" t="s">
        <v>2004</v>
      </c>
      <c r="B202" t="s">
        <v>3129</v>
      </c>
      <c r="C202" s="4">
        <v>75.95</v>
      </c>
    </row>
    <row r="203" spans="1:3" x14ac:dyDescent="0.25">
      <c r="A203" t="s">
        <v>2035</v>
      </c>
      <c r="B203" t="s">
        <v>3131</v>
      </c>
      <c r="C203" s="4">
        <v>28.95</v>
      </c>
    </row>
    <row r="204" spans="1:3" x14ac:dyDescent="0.25">
      <c r="A204" t="s">
        <v>2005</v>
      </c>
      <c r="B204" t="s">
        <v>3110</v>
      </c>
      <c r="C204" s="4">
        <v>37.950000000000003</v>
      </c>
    </row>
    <row r="205" spans="1:3" x14ac:dyDescent="0.25">
      <c r="A205" t="s">
        <v>2027</v>
      </c>
      <c r="B205" t="s">
        <v>3167</v>
      </c>
      <c r="C205" s="4">
        <v>11.95</v>
      </c>
    </row>
    <row r="206" spans="1:3" x14ac:dyDescent="0.25">
      <c r="A206" t="s">
        <v>1997</v>
      </c>
      <c r="B206" t="s">
        <v>3112</v>
      </c>
      <c r="C206" s="4">
        <v>17.95</v>
      </c>
    </row>
    <row r="207" spans="1:3" x14ac:dyDescent="0.25">
      <c r="A207" t="s">
        <v>2028</v>
      </c>
      <c r="B207" t="s">
        <v>3114</v>
      </c>
      <c r="C207" s="4">
        <v>18.95</v>
      </c>
    </row>
    <row r="208" spans="1:3" x14ac:dyDescent="0.25">
      <c r="A208" t="s">
        <v>2036</v>
      </c>
      <c r="B208" t="s">
        <v>3209</v>
      </c>
      <c r="C208" s="4">
        <v>56.95</v>
      </c>
    </row>
    <row r="209" spans="1:3" x14ac:dyDescent="0.25">
      <c r="A209" t="s">
        <v>2037</v>
      </c>
      <c r="B209" t="s">
        <v>3362</v>
      </c>
      <c r="C209" s="4">
        <v>18.95</v>
      </c>
    </row>
    <row r="210" spans="1:3" x14ac:dyDescent="0.25">
      <c r="A210" t="s">
        <v>54</v>
      </c>
      <c r="B210" t="s">
        <v>3142</v>
      </c>
      <c r="C210" s="4">
        <v>99.95</v>
      </c>
    </row>
    <row r="211" spans="1:3" ht="15.75" x14ac:dyDescent="0.25">
      <c r="A211" s="19" t="s">
        <v>2038</v>
      </c>
      <c r="B211" s="17"/>
      <c r="C211" s="18"/>
    </row>
    <row r="212" spans="1:3" ht="15.75" x14ac:dyDescent="0.25">
      <c r="A212" s="16" t="s">
        <v>9</v>
      </c>
      <c r="B212" s="16" t="s">
        <v>10</v>
      </c>
      <c r="C212" s="50" t="s">
        <v>11</v>
      </c>
    </row>
    <row r="213" spans="1:3" x14ac:dyDescent="0.25">
      <c r="A213" t="s">
        <v>2017</v>
      </c>
      <c r="B213" t="s">
        <v>3360</v>
      </c>
      <c r="C213" s="4">
        <v>39.950000000000003</v>
      </c>
    </row>
    <row r="214" spans="1:3" x14ac:dyDescent="0.25">
      <c r="A214" t="s">
        <v>1951</v>
      </c>
      <c r="B214" t="s">
        <v>3151</v>
      </c>
      <c r="C214" s="4">
        <v>29.95</v>
      </c>
    </row>
    <row r="215" spans="1:3" x14ac:dyDescent="0.25">
      <c r="A215" t="s">
        <v>1952</v>
      </c>
      <c r="B215" t="s">
        <v>3152</v>
      </c>
      <c r="C215" s="4">
        <v>29.95</v>
      </c>
    </row>
    <row r="216" spans="1:3" x14ac:dyDescent="0.25">
      <c r="A216" t="s">
        <v>2018</v>
      </c>
      <c r="B216" t="s">
        <v>3153</v>
      </c>
      <c r="C216" s="4">
        <v>47.95</v>
      </c>
    </row>
    <row r="217" spans="1:3" x14ac:dyDescent="0.25">
      <c r="A217" t="s">
        <v>2039</v>
      </c>
      <c r="B217" t="s">
        <v>3363</v>
      </c>
      <c r="C217" s="4">
        <v>132.94999999999999</v>
      </c>
    </row>
    <row r="218" spans="1:3" x14ac:dyDescent="0.25">
      <c r="A218" t="s">
        <v>2040</v>
      </c>
      <c r="B218" t="s">
        <v>3186</v>
      </c>
      <c r="C218" s="4">
        <v>170.95</v>
      </c>
    </row>
    <row r="219" spans="1:3" x14ac:dyDescent="0.25">
      <c r="A219" t="s">
        <v>2041</v>
      </c>
      <c r="B219" t="s">
        <v>3129</v>
      </c>
      <c r="C219" s="4">
        <v>75.95</v>
      </c>
    </row>
    <row r="220" spans="1:3" x14ac:dyDescent="0.25">
      <c r="A220" t="s">
        <v>2024</v>
      </c>
      <c r="B220" t="s">
        <v>3158</v>
      </c>
      <c r="C220" s="4">
        <v>94.95</v>
      </c>
    </row>
    <row r="221" spans="1:3" x14ac:dyDescent="0.25">
      <c r="A221" t="s">
        <v>2027</v>
      </c>
      <c r="B221" t="s">
        <v>3167</v>
      </c>
      <c r="C221" s="4">
        <v>11.95</v>
      </c>
    </row>
    <row r="222" spans="1:3" x14ac:dyDescent="0.25">
      <c r="A222" t="s">
        <v>2025</v>
      </c>
      <c r="B222" t="s">
        <v>3361</v>
      </c>
      <c r="C222" s="4">
        <v>18.95</v>
      </c>
    </row>
    <row r="223" spans="1:3" x14ac:dyDescent="0.25">
      <c r="A223" t="s">
        <v>2026</v>
      </c>
      <c r="B223" t="s">
        <v>3233</v>
      </c>
      <c r="C223" s="4">
        <v>17.95</v>
      </c>
    </row>
    <row r="224" spans="1:3" x14ac:dyDescent="0.25">
      <c r="A224" t="s">
        <v>2030</v>
      </c>
      <c r="B224" t="s">
        <v>3165</v>
      </c>
      <c r="C224" s="4">
        <v>13.95</v>
      </c>
    </row>
    <row r="225" spans="1:3" x14ac:dyDescent="0.25">
      <c r="A225" t="s">
        <v>2028</v>
      </c>
      <c r="B225" t="s">
        <v>3114</v>
      </c>
      <c r="C225" s="4">
        <v>18.95</v>
      </c>
    </row>
    <row r="226" spans="1:3" x14ac:dyDescent="0.25">
      <c r="A226" t="s">
        <v>2042</v>
      </c>
      <c r="B226" t="s">
        <v>3209</v>
      </c>
      <c r="C226" s="4">
        <v>37.950000000000003</v>
      </c>
    </row>
    <row r="227" spans="1:3" x14ac:dyDescent="0.25">
      <c r="A227" t="s">
        <v>54</v>
      </c>
      <c r="B227" t="s">
        <v>3142</v>
      </c>
      <c r="C227" s="4">
        <v>99.95</v>
      </c>
    </row>
    <row r="228" spans="1:3" ht="15.75" x14ac:dyDescent="0.25">
      <c r="A228" s="19" t="s">
        <v>2043</v>
      </c>
      <c r="B228" s="17"/>
      <c r="C228" s="18"/>
    </row>
    <row r="229" spans="1:3" ht="15.75" x14ac:dyDescent="0.25">
      <c r="A229" s="16" t="s">
        <v>9</v>
      </c>
      <c r="B229" s="16" t="s">
        <v>10</v>
      </c>
      <c r="C229" s="50" t="s">
        <v>11</v>
      </c>
    </row>
    <row r="230" spans="1:3" x14ac:dyDescent="0.25">
      <c r="A230" t="s">
        <v>2017</v>
      </c>
      <c r="B230" t="s">
        <v>3360</v>
      </c>
      <c r="C230" s="4">
        <v>39.950000000000003</v>
      </c>
    </row>
    <row r="231" spans="1:3" x14ac:dyDescent="0.25">
      <c r="A231" t="s">
        <v>1951</v>
      </c>
      <c r="B231" t="s">
        <v>3151</v>
      </c>
      <c r="C231" s="4">
        <v>29.95</v>
      </c>
    </row>
    <row r="232" spans="1:3" x14ac:dyDescent="0.25">
      <c r="A232" t="s">
        <v>1952</v>
      </c>
      <c r="B232" t="s">
        <v>3152</v>
      </c>
      <c r="C232" s="4">
        <v>29.95</v>
      </c>
    </row>
    <row r="233" spans="1:3" x14ac:dyDescent="0.25">
      <c r="A233" t="s">
        <v>2018</v>
      </c>
      <c r="B233" t="s">
        <v>3153</v>
      </c>
      <c r="C233" s="4">
        <v>47.95</v>
      </c>
    </row>
    <row r="234" spans="1:3" x14ac:dyDescent="0.25">
      <c r="A234" t="s">
        <v>2033</v>
      </c>
      <c r="B234" t="s">
        <v>3354</v>
      </c>
      <c r="C234" s="4">
        <v>104.95</v>
      </c>
    </row>
    <row r="235" spans="1:3" x14ac:dyDescent="0.25">
      <c r="A235" t="s">
        <v>2034</v>
      </c>
      <c r="B235" t="s">
        <v>3156</v>
      </c>
      <c r="C235" s="4">
        <v>43.95</v>
      </c>
    </row>
    <row r="236" spans="1:3" x14ac:dyDescent="0.25">
      <c r="A236" t="s">
        <v>2035</v>
      </c>
      <c r="B236" t="s">
        <v>3131</v>
      </c>
      <c r="C236" s="4">
        <v>28.95</v>
      </c>
    </row>
    <row r="237" spans="1:3" x14ac:dyDescent="0.25">
      <c r="A237" t="s">
        <v>2027</v>
      </c>
      <c r="B237" t="s">
        <v>3167</v>
      </c>
      <c r="C237" s="4">
        <v>11.95</v>
      </c>
    </row>
    <row r="238" spans="1:3" x14ac:dyDescent="0.25">
      <c r="A238" t="s">
        <v>1997</v>
      </c>
      <c r="B238" t="s">
        <v>3112</v>
      </c>
      <c r="C238" s="4">
        <v>17.95</v>
      </c>
    </row>
    <row r="239" spans="1:3" x14ac:dyDescent="0.25">
      <c r="A239" t="s">
        <v>2028</v>
      </c>
      <c r="B239" t="s">
        <v>3114</v>
      </c>
      <c r="C239" s="4">
        <v>18.95</v>
      </c>
    </row>
    <row r="240" spans="1:3" x14ac:dyDescent="0.25">
      <c r="A240" t="s">
        <v>2037</v>
      </c>
      <c r="B240" t="s">
        <v>3362</v>
      </c>
      <c r="C240" s="4">
        <v>18.95</v>
      </c>
    </row>
    <row r="241" spans="1:3" x14ac:dyDescent="0.25">
      <c r="A241" t="s">
        <v>54</v>
      </c>
      <c r="B241" t="s">
        <v>3142</v>
      </c>
      <c r="C241" s="4">
        <v>99.95</v>
      </c>
    </row>
    <row r="242" spans="1:3" ht="15.75" x14ac:dyDescent="0.25">
      <c r="A242" s="42" t="s">
        <v>2044</v>
      </c>
      <c r="B242" s="17"/>
      <c r="C242" s="18"/>
    </row>
    <row r="243" spans="1:3" ht="15.75" x14ac:dyDescent="0.25">
      <c r="A243" s="16" t="s">
        <v>9</v>
      </c>
      <c r="B243" s="16" t="s">
        <v>10</v>
      </c>
      <c r="C243" s="50" t="s">
        <v>11</v>
      </c>
    </row>
    <row r="244" spans="1:3" x14ac:dyDescent="0.25">
      <c r="A244" t="s">
        <v>1951</v>
      </c>
      <c r="B244" t="s">
        <v>3151</v>
      </c>
      <c r="C244" s="4">
        <v>29.95</v>
      </c>
    </row>
    <row r="245" spans="1:3" x14ac:dyDescent="0.25">
      <c r="A245" t="s">
        <v>1952</v>
      </c>
      <c r="B245" t="s">
        <v>3152</v>
      </c>
      <c r="C245" s="4">
        <v>29.95</v>
      </c>
    </row>
    <row r="246" spans="1:3" x14ac:dyDescent="0.25">
      <c r="A246" t="s">
        <v>2045</v>
      </c>
      <c r="B246" t="s">
        <v>3168</v>
      </c>
      <c r="C246" s="4">
        <v>89.95</v>
      </c>
    </row>
    <row r="247" spans="1:3" x14ac:dyDescent="0.25">
      <c r="A247" t="s">
        <v>2046</v>
      </c>
      <c r="B247" t="s">
        <v>3154</v>
      </c>
      <c r="C247" s="4">
        <v>208.95</v>
      </c>
    </row>
    <row r="248" spans="1:3" x14ac:dyDescent="0.25">
      <c r="A248" t="s">
        <v>2047</v>
      </c>
      <c r="B248" t="s">
        <v>3155</v>
      </c>
      <c r="C248" s="4">
        <v>79.95</v>
      </c>
    </row>
    <row r="249" spans="1:3" x14ac:dyDescent="0.25">
      <c r="A249" s="43" t="s">
        <v>2048</v>
      </c>
      <c r="B249" t="s">
        <v>3205</v>
      </c>
      <c r="C249" s="4">
        <v>99.95</v>
      </c>
    </row>
    <row r="250" spans="1:3" x14ac:dyDescent="0.25">
      <c r="A250" t="s">
        <v>2049</v>
      </c>
      <c r="B250" t="s">
        <v>3107</v>
      </c>
      <c r="C250" s="4">
        <v>19.95</v>
      </c>
    </row>
    <row r="251" spans="1:3" x14ac:dyDescent="0.25">
      <c r="A251" t="s">
        <v>2050</v>
      </c>
      <c r="B251" t="s">
        <v>3156</v>
      </c>
      <c r="C251" s="4">
        <v>49.95</v>
      </c>
    </row>
    <row r="252" spans="1:3" x14ac:dyDescent="0.25">
      <c r="A252" t="s">
        <v>2051</v>
      </c>
      <c r="B252" t="s">
        <v>3127</v>
      </c>
      <c r="C252" s="4">
        <v>11.95</v>
      </c>
    </row>
    <row r="253" spans="1:3" x14ac:dyDescent="0.25">
      <c r="A253" t="s">
        <v>2052</v>
      </c>
      <c r="B253" t="s">
        <v>3129</v>
      </c>
      <c r="C253" s="4">
        <v>49.95</v>
      </c>
    </row>
    <row r="254" spans="1:3" x14ac:dyDescent="0.25">
      <c r="A254" t="s">
        <v>2053</v>
      </c>
      <c r="B254" t="s">
        <v>3131</v>
      </c>
      <c r="C254" s="4">
        <v>39.950000000000003</v>
      </c>
    </row>
    <row r="255" spans="1:3" x14ac:dyDescent="0.25">
      <c r="A255" t="s">
        <v>2054</v>
      </c>
      <c r="B255" t="s">
        <v>3111</v>
      </c>
      <c r="C255" s="4">
        <v>49.95</v>
      </c>
    </row>
    <row r="256" spans="1:3" x14ac:dyDescent="0.25">
      <c r="A256" t="s">
        <v>2055</v>
      </c>
      <c r="B256" t="s">
        <v>3209</v>
      </c>
      <c r="C256" s="4">
        <v>17.95</v>
      </c>
    </row>
    <row r="257" spans="1:3" x14ac:dyDescent="0.25">
      <c r="A257" t="s">
        <v>2056</v>
      </c>
      <c r="B257" t="s">
        <v>3233</v>
      </c>
      <c r="C257" s="4">
        <v>19.95</v>
      </c>
    </row>
    <row r="258" spans="1:3" x14ac:dyDescent="0.25">
      <c r="A258" t="s">
        <v>2057</v>
      </c>
      <c r="B258" t="s">
        <v>3114</v>
      </c>
      <c r="C258" s="4">
        <v>19.95</v>
      </c>
    </row>
    <row r="259" spans="1:3" x14ac:dyDescent="0.25">
      <c r="A259" t="s">
        <v>2058</v>
      </c>
      <c r="B259" t="s">
        <v>3165</v>
      </c>
      <c r="C259" s="4">
        <v>19.95</v>
      </c>
    </row>
    <row r="260" spans="1:3" x14ac:dyDescent="0.25">
      <c r="A260" t="s">
        <v>2059</v>
      </c>
      <c r="B260" t="s">
        <v>3306</v>
      </c>
      <c r="C260" s="4">
        <v>19.95</v>
      </c>
    </row>
    <row r="261" spans="1:3" x14ac:dyDescent="0.25">
      <c r="A261" t="s">
        <v>54</v>
      </c>
      <c r="B261" t="s">
        <v>3142</v>
      </c>
      <c r="C261" s="4">
        <v>99.95</v>
      </c>
    </row>
    <row r="262" spans="1:3" ht="15.75" x14ac:dyDescent="0.25">
      <c r="A262" s="19" t="s">
        <v>2060</v>
      </c>
      <c r="B262" s="17"/>
      <c r="C262" s="18"/>
    </row>
    <row r="263" spans="1:3" ht="15.75" x14ac:dyDescent="0.25">
      <c r="A263" s="16" t="s">
        <v>9</v>
      </c>
      <c r="B263" s="16" t="s">
        <v>10</v>
      </c>
      <c r="C263" s="50" t="s">
        <v>11</v>
      </c>
    </row>
    <row r="264" spans="1:3" x14ac:dyDescent="0.25">
      <c r="A264" t="s">
        <v>1958</v>
      </c>
      <c r="B264" t="s">
        <v>3352</v>
      </c>
      <c r="C264" s="4">
        <v>51.95</v>
      </c>
    </row>
    <row r="265" spans="1:3" x14ac:dyDescent="0.25">
      <c r="A265" s="1">
        <v>18201680</v>
      </c>
      <c r="B265" t="s">
        <v>3122</v>
      </c>
      <c r="C265" s="4">
        <v>49.95</v>
      </c>
    </row>
    <row r="266" spans="1:3" x14ac:dyDescent="0.25">
      <c r="A266" t="s">
        <v>54</v>
      </c>
      <c r="B266" t="s">
        <v>3142</v>
      </c>
      <c r="C266" s="4">
        <v>99.95</v>
      </c>
    </row>
    <row r="267" spans="1:3" ht="15.75" x14ac:dyDescent="0.25">
      <c r="A267" s="19" t="s">
        <v>2061</v>
      </c>
      <c r="B267" s="17"/>
      <c r="C267" s="18"/>
    </row>
    <row r="268" spans="1:3" ht="15.75" x14ac:dyDescent="0.25">
      <c r="A268" s="16" t="s">
        <v>9</v>
      </c>
      <c r="B268" s="16" t="s">
        <v>10</v>
      </c>
      <c r="C268" s="50" t="s">
        <v>11</v>
      </c>
    </row>
    <row r="269" spans="1:3" x14ac:dyDescent="0.25">
      <c r="A269" t="s">
        <v>2062</v>
      </c>
      <c r="B269" t="s">
        <v>3364</v>
      </c>
      <c r="C269" s="4">
        <v>51.95</v>
      </c>
    </row>
    <row r="270" spans="1:3" x14ac:dyDescent="0.25">
      <c r="A270" s="1">
        <v>121500254</v>
      </c>
      <c r="B270" t="s">
        <v>3365</v>
      </c>
      <c r="C270" s="4">
        <v>60.95</v>
      </c>
    </row>
    <row r="271" spans="1:3" x14ac:dyDescent="0.25">
      <c r="A271" t="s">
        <v>2063</v>
      </c>
      <c r="B271" t="s">
        <v>3104</v>
      </c>
      <c r="C271" s="4">
        <v>151.94999999999999</v>
      </c>
    </row>
    <row r="272" spans="1:3" x14ac:dyDescent="0.25">
      <c r="A272" t="s">
        <v>2064</v>
      </c>
      <c r="B272" t="s">
        <v>3275</v>
      </c>
      <c r="C272" s="4">
        <v>189.95</v>
      </c>
    </row>
    <row r="273" spans="1:3" x14ac:dyDescent="0.25">
      <c r="A273" t="s">
        <v>2065</v>
      </c>
      <c r="B273" t="s">
        <v>3354</v>
      </c>
      <c r="C273" s="4">
        <v>85.95</v>
      </c>
    </row>
    <row r="274" spans="1:3" x14ac:dyDescent="0.25">
      <c r="A274" s="1">
        <v>25216074</v>
      </c>
      <c r="B274" t="s">
        <v>3355</v>
      </c>
      <c r="C274" s="4">
        <v>75.95</v>
      </c>
    </row>
    <row r="275" spans="1:3" x14ac:dyDescent="0.25">
      <c r="A275" t="s">
        <v>2066</v>
      </c>
      <c r="B275" t="s">
        <v>3129</v>
      </c>
      <c r="C275" s="4">
        <v>94.95</v>
      </c>
    </row>
    <row r="276" spans="1:3" x14ac:dyDescent="0.25">
      <c r="A276" t="s">
        <v>2067</v>
      </c>
      <c r="B276" t="s">
        <v>3158</v>
      </c>
      <c r="C276" s="4">
        <v>24.95</v>
      </c>
    </row>
    <row r="277" spans="1:3" x14ac:dyDescent="0.25">
      <c r="A277" t="s">
        <v>2068</v>
      </c>
      <c r="B277" t="s">
        <v>3366</v>
      </c>
      <c r="C277" s="4">
        <v>47.95</v>
      </c>
    </row>
    <row r="278" spans="1:3" x14ac:dyDescent="0.25">
      <c r="A278" t="s">
        <v>2069</v>
      </c>
      <c r="B278" t="s">
        <v>3201</v>
      </c>
      <c r="C278" s="4">
        <v>28.95</v>
      </c>
    </row>
    <row r="279" spans="1:3" x14ac:dyDescent="0.25">
      <c r="A279" t="s">
        <v>2070</v>
      </c>
      <c r="B279" t="s">
        <v>3195</v>
      </c>
      <c r="C279" s="4">
        <v>28.95</v>
      </c>
    </row>
    <row r="280" spans="1:3" x14ac:dyDescent="0.25">
      <c r="A280" s="1">
        <v>20200606</v>
      </c>
      <c r="B280" t="s">
        <v>3167</v>
      </c>
      <c r="C280" s="4">
        <v>15.95</v>
      </c>
    </row>
    <row r="281" spans="1:3" x14ac:dyDescent="0.25">
      <c r="A281" t="s">
        <v>2071</v>
      </c>
      <c r="B281" t="s">
        <v>3112</v>
      </c>
      <c r="C281" s="4">
        <v>18.95</v>
      </c>
    </row>
    <row r="282" spans="1:3" x14ac:dyDescent="0.25">
      <c r="A282" t="s">
        <v>54</v>
      </c>
      <c r="B282" t="s">
        <v>3142</v>
      </c>
      <c r="C282" s="4">
        <v>99.95</v>
      </c>
    </row>
    <row r="283" spans="1:3" ht="15.75" x14ac:dyDescent="0.25">
      <c r="A283" s="19" t="s">
        <v>2072</v>
      </c>
      <c r="B283" s="17"/>
      <c r="C283" s="18"/>
    </row>
    <row r="284" spans="1:3" ht="15.75" x14ac:dyDescent="0.25">
      <c r="A284" s="16" t="s">
        <v>9</v>
      </c>
      <c r="B284" s="16" t="s">
        <v>10</v>
      </c>
      <c r="C284" s="50" t="s">
        <v>11</v>
      </c>
    </row>
    <row r="285" spans="1:3" x14ac:dyDescent="0.25">
      <c r="A285" t="s">
        <v>2073</v>
      </c>
      <c r="B285" t="s">
        <v>3367</v>
      </c>
      <c r="C285" s="4">
        <v>36.950000000000003</v>
      </c>
    </row>
    <row r="286" spans="1:3" x14ac:dyDescent="0.25">
      <c r="A286" t="s">
        <v>2074</v>
      </c>
      <c r="B286" t="s">
        <v>3153</v>
      </c>
      <c r="C286" s="4">
        <v>18.95</v>
      </c>
    </row>
    <row r="287" spans="1:3" x14ac:dyDescent="0.25">
      <c r="A287" t="s">
        <v>2075</v>
      </c>
      <c r="B287" t="s">
        <v>3104</v>
      </c>
      <c r="C287" s="4">
        <v>37.950000000000003</v>
      </c>
    </row>
    <row r="288" spans="1:3" x14ac:dyDescent="0.25">
      <c r="A288" t="s">
        <v>2076</v>
      </c>
      <c r="B288" t="s">
        <v>3154</v>
      </c>
      <c r="C288" s="4">
        <v>47.95</v>
      </c>
    </row>
    <row r="289" spans="1:3" x14ac:dyDescent="0.25">
      <c r="A289" t="s">
        <v>2077</v>
      </c>
      <c r="B289" t="s">
        <v>3122</v>
      </c>
      <c r="C289" s="4">
        <v>49.95</v>
      </c>
    </row>
    <row r="290" spans="1:3" x14ac:dyDescent="0.25">
      <c r="A290" t="s">
        <v>2078</v>
      </c>
      <c r="B290" t="s">
        <v>3107</v>
      </c>
      <c r="C290" s="4">
        <v>18.95</v>
      </c>
    </row>
    <row r="291" spans="1:3" x14ac:dyDescent="0.25">
      <c r="A291" t="s">
        <v>2079</v>
      </c>
      <c r="B291" t="s">
        <v>3368</v>
      </c>
      <c r="C291" s="4">
        <v>79.95</v>
      </c>
    </row>
    <row r="292" spans="1:3" x14ac:dyDescent="0.25">
      <c r="A292" t="s">
        <v>2080</v>
      </c>
      <c r="B292" t="s">
        <v>3369</v>
      </c>
      <c r="C292" s="4">
        <v>49.95</v>
      </c>
    </row>
    <row r="293" spans="1:3" x14ac:dyDescent="0.25">
      <c r="A293" t="s">
        <v>2081</v>
      </c>
      <c r="B293" t="s">
        <v>3190</v>
      </c>
      <c r="C293" s="4">
        <v>28.95</v>
      </c>
    </row>
    <row r="294" spans="1:3" x14ac:dyDescent="0.25">
      <c r="A294" t="s">
        <v>2082</v>
      </c>
      <c r="B294" t="s">
        <v>3370</v>
      </c>
      <c r="C294" s="4">
        <v>18.95</v>
      </c>
    </row>
    <row r="295" spans="1:3" x14ac:dyDescent="0.25">
      <c r="A295" t="s">
        <v>2083</v>
      </c>
      <c r="B295" t="s">
        <v>3127</v>
      </c>
      <c r="C295" s="4">
        <v>17.95</v>
      </c>
    </row>
    <row r="296" spans="1:3" x14ac:dyDescent="0.25">
      <c r="A296" t="s">
        <v>2084</v>
      </c>
      <c r="B296" t="s">
        <v>3129</v>
      </c>
      <c r="C296" s="4">
        <v>17.95</v>
      </c>
    </row>
    <row r="297" spans="1:3" x14ac:dyDescent="0.25">
      <c r="A297" t="s">
        <v>2085</v>
      </c>
      <c r="B297" t="s">
        <v>3131</v>
      </c>
      <c r="C297" s="4">
        <v>13.95</v>
      </c>
    </row>
    <row r="298" spans="1:3" x14ac:dyDescent="0.25">
      <c r="A298" t="s">
        <v>2086</v>
      </c>
      <c r="B298" t="s">
        <v>3158</v>
      </c>
      <c r="C298" s="4">
        <v>19.95</v>
      </c>
    </row>
    <row r="299" spans="1:3" x14ac:dyDescent="0.25">
      <c r="A299" t="s">
        <v>2087</v>
      </c>
      <c r="B299" t="s">
        <v>3371</v>
      </c>
      <c r="C299" s="4">
        <v>17.95</v>
      </c>
    </row>
    <row r="300" spans="1:3" x14ac:dyDescent="0.25">
      <c r="A300" t="s">
        <v>2088</v>
      </c>
      <c r="B300" t="s">
        <v>3372</v>
      </c>
      <c r="C300" s="4">
        <v>9.9499999999999993</v>
      </c>
    </row>
    <row r="301" spans="1:3" x14ac:dyDescent="0.25">
      <c r="A301" t="s">
        <v>2089</v>
      </c>
      <c r="B301" t="s">
        <v>3201</v>
      </c>
      <c r="C301" s="4">
        <v>13.95</v>
      </c>
    </row>
    <row r="302" spans="1:3" x14ac:dyDescent="0.25">
      <c r="A302" t="s">
        <v>2090</v>
      </c>
      <c r="B302" t="s">
        <v>3114</v>
      </c>
      <c r="C302" s="4">
        <v>18.95</v>
      </c>
    </row>
    <row r="303" spans="1:3" x14ac:dyDescent="0.25">
      <c r="A303" t="s">
        <v>2091</v>
      </c>
      <c r="B303" t="s">
        <v>3112</v>
      </c>
      <c r="C303" s="4">
        <v>9.9499999999999993</v>
      </c>
    </row>
    <row r="304" spans="1:3" x14ac:dyDescent="0.25">
      <c r="A304" t="s">
        <v>2092</v>
      </c>
      <c r="B304" t="s">
        <v>3208</v>
      </c>
      <c r="C304" s="4">
        <v>9.9499999999999993</v>
      </c>
    </row>
    <row r="305" spans="1:3" x14ac:dyDescent="0.25">
      <c r="A305" t="s">
        <v>2093</v>
      </c>
      <c r="B305" t="s">
        <v>3165</v>
      </c>
      <c r="C305" s="4">
        <v>9.9499999999999993</v>
      </c>
    </row>
    <row r="306" spans="1:3" x14ac:dyDescent="0.25">
      <c r="A306" t="s">
        <v>2094</v>
      </c>
      <c r="B306" t="s">
        <v>3209</v>
      </c>
      <c r="C306" s="4">
        <v>9.9499999999999993</v>
      </c>
    </row>
    <row r="307" spans="1:3" x14ac:dyDescent="0.25">
      <c r="A307" t="s">
        <v>2095</v>
      </c>
      <c r="B307" t="s">
        <v>3167</v>
      </c>
      <c r="C307" s="4">
        <v>13.95</v>
      </c>
    </row>
    <row r="308" spans="1:3" x14ac:dyDescent="0.25">
      <c r="A308" t="s">
        <v>2096</v>
      </c>
      <c r="B308" t="s">
        <v>3141</v>
      </c>
      <c r="C308" s="4">
        <v>11.95</v>
      </c>
    </row>
    <row r="309" spans="1:3" x14ac:dyDescent="0.25">
      <c r="A309" t="s">
        <v>54</v>
      </c>
      <c r="B309" t="s">
        <v>3142</v>
      </c>
      <c r="C309" s="4">
        <v>99.95</v>
      </c>
    </row>
    <row r="310" spans="1:3" ht="15.75" x14ac:dyDescent="0.25">
      <c r="A310" s="19" t="s">
        <v>2097</v>
      </c>
      <c r="B310" s="17"/>
      <c r="C310" s="18"/>
    </row>
    <row r="311" spans="1:3" ht="15.75" x14ac:dyDescent="0.25">
      <c r="A311" s="16" t="s">
        <v>9</v>
      </c>
      <c r="B311" s="16" t="s">
        <v>10</v>
      </c>
      <c r="C311" s="50" t="s">
        <v>11</v>
      </c>
    </row>
    <row r="312" spans="1:3" x14ac:dyDescent="0.25">
      <c r="A312" t="s">
        <v>2098</v>
      </c>
      <c r="B312" t="s">
        <v>3373</v>
      </c>
      <c r="C312" s="4">
        <v>19.95</v>
      </c>
    </row>
    <row r="313" spans="1:3" x14ac:dyDescent="0.25">
      <c r="A313" t="s">
        <v>2099</v>
      </c>
      <c r="B313" t="s">
        <v>3153</v>
      </c>
      <c r="C313" s="4">
        <v>29.95</v>
      </c>
    </row>
    <row r="314" spans="1:3" x14ac:dyDescent="0.25">
      <c r="A314" t="s">
        <v>2100</v>
      </c>
      <c r="B314" t="s">
        <v>3104</v>
      </c>
      <c r="C314" s="4">
        <v>94.95</v>
      </c>
    </row>
    <row r="315" spans="1:3" x14ac:dyDescent="0.25">
      <c r="A315" t="s">
        <v>2101</v>
      </c>
      <c r="B315" t="s">
        <v>3154</v>
      </c>
      <c r="C315" s="4">
        <v>59.95</v>
      </c>
    </row>
    <row r="316" spans="1:3" x14ac:dyDescent="0.25">
      <c r="A316" t="s">
        <v>2102</v>
      </c>
      <c r="B316" t="s">
        <v>3374</v>
      </c>
      <c r="C316" s="4">
        <v>59.95</v>
      </c>
    </row>
    <row r="317" spans="1:3" x14ac:dyDescent="0.25">
      <c r="A317" t="s">
        <v>2077</v>
      </c>
      <c r="B317" t="s">
        <v>3122</v>
      </c>
      <c r="C317" s="4">
        <v>49.95</v>
      </c>
    </row>
    <row r="318" spans="1:3" x14ac:dyDescent="0.25">
      <c r="A318" t="s">
        <v>2103</v>
      </c>
      <c r="B318" t="s">
        <v>3375</v>
      </c>
      <c r="C318" s="4">
        <v>18.95</v>
      </c>
    </row>
    <row r="319" spans="1:3" x14ac:dyDescent="0.25">
      <c r="A319" t="s">
        <v>2104</v>
      </c>
      <c r="B319" t="s">
        <v>3186</v>
      </c>
      <c r="C319" s="4">
        <v>49.95</v>
      </c>
    </row>
    <row r="320" spans="1:3" x14ac:dyDescent="0.25">
      <c r="A320" t="s">
        <v>2105</v>
      </c>
      <c r="B320" t="s">
        <v>3368</v>
      </c>
      <c r="C320" s="4">
        <v>99.95</v>
      </c>
    </row>
    <row r="321" spans="1:3" x14ac:dyDescent="0.25">
      <c r="A321" t="s">
        <v>2106</v>
      </c>
      <c r="B321" t="s">
        <v>3190</v>
      </c>
      <c r="C321" s="4">
        <v>19.95</v>
      </c>
    </row>
    <row r="322" spans="1:3" x14ac:dyDescent="0.25">
      <c r="A322" t="s">
        <v>2107</v>
      </c>
      <c r="B322" t="s">
        <v>3127</v>
      </c>
      <c r="C322" s="4">
        <v>15.95</v>
      </c>
    </row>
    <row r="323" spans="1:3" x14ac:dyDescent="0.25">
      <c r="A323" t="s">
        <v>2108</v>
      </c>
      <c r="B323" t="s">
        <v>3129</v>
      </c>
      <c r="C323" s="4">
        <v>18.95</v>
      </c>
    </row>
    <row r="324" spans="1:3" x14ac:dyDescent="0.25">
      <c r="A324" t="s">
        <v>2109</v>
      </c>
      <c r="B324" t="s">
        <v>3131</v>
      </c>
      <c r="C324" s="4">
        <v>28.95</v>
      </c>
    </row>
    <row r="325" spans="1:3" x14ac:dyDescent="0.25">
      <c r="A325" t="s">
        <v>2110</v>
      </c>
      <c r="B325" t="s">
        <v>3158</v>
      </c>
      <c r="C325" s="4">
        <v>29.95</v>
      </c>
    </row>
    <row r="326" spans="1:3" x14ac:dyDescent="0.25">
      <c r="A326" t="s">
        <v>2087</v>
      </c>
      <c r="B326" t="s">
        <v>3371</v>
      </c>
      <c r="C326" s="4">
        <v>17.95</v>
      </c>
    </row>
    <row r="327" spans="1:3" x14ac:dyDescent="0.25">
      <c r="A327" t="s">
        <v>2111</v>
      </c>
      <c r="B327" t="s">
        <v>3376</v>
      </c>
      <c r="C327" s="4">
        <v>5.95</v>
      </c>
    </row>
    <row r="328" spans="1:3" x14ac:dyDescent="0.25">
      <c r="A328" t="s">
        <v>2112</v>
      </c>
      <c r="B328" t="s">
        <v>3201</v>
      </c>
      <c r="C328" s="4">
        <v>9.9499999999999993</v>
      </c>
    </row>
    <row r="329" spans="1:3" x14ac:dyDescent="0.25">
      <c r="A329" t="s">
        <v>2113</v>
      </c>
      <c r="B329" t="s">
        <v>3114</v>
      </c>
      <c r="C329" s="4">
        <v>14.95</v>
      </c>
    </row>
    <row r="330" spans="1:3" x14ac:dyDescent="0.25">
      <c r="A330" t="s">
        <v>2114</v>
      </c>
      <c r="B330" t="s">
        <v>3112</v>
      </c>
      <c r="C330" s="4">
        <v>11.95</v>
      </c>
    </row>
    <row r="331" spans="1:3" x14ac:dyDescent="0.25">
      <c r="A331" t="s">
        <v>2115</v>
      </c>
      <c r="B331" t="s">
        <v>3167</v>
      </c>
      <c r="C331" s="4">
        <v>9.9499999999999993</v>
      </c>
    </row>
    <row r="332" spans="1:3" x14ac:dyDescent="0.25">
      <c r="A332" t="s">
        <v>2116</v>
      </c>
      <c r="B332" t="s">
        <v>3165</v>
      </c>
      <c r="C332" s="4">
        <v>9.9499999999999993</v>
      </c>
    </row>
    <row r="333" spans="1:3" x14ac:dyDescent="0.25">
      <c r="A333" t="s">
        <v>2117</v>
      </c>
      <c r="B333" t="s">
        <v>3209</v>
      </c>
      <c r="C333" s="4">
        <v>15.95</v>
      </c>
    </row>
    <row r="334" spans="1:3" x14ac:dyDescent="0.25">
      <c r="A334" t="s">
        <v>2118</v>
      </c>
      <c r="B334" t="s">
        <v>3141</v>
      </c>
      <c r="C334" s="4">
        <v>9.9499999999999993</v>
      </c>
    </row>
    <row r="335" spans="1:3" x14ac:dyDescent="0.25">
      <c r="A335" t="s">
        <v>54</v>
      </c>
      <c r="B335" t="s">
        <v>3142</v>
      </c>
      <c r="C335" s="4">
        <v>99.95</v>
      </c>
    </row>
    <row r="336" spans="1:3" ht="15.75" x14ac:dyDescent="0.25">
      <c r="A336" s="19" t="s">
        <v>2119</v>
      </c>
      <c r="B336" s="17"/>
      <c r="C336" s="18"/>
    </row>
    <row r="337" spans="1:3" ht="15.75" x14ac:dyDescent="0.25">
      <c r="A337" s="16" t="s">
        <v>9</v>
      </c>
      <c r="B337" s="16" t="s">
        <v>10</v>
      </c>
      <c r="C337" s="50" t="s">
        <v>11</v>
      </c>
    </row>
    <row r="338" spans="1:3" x14ac:dyDescent="0.25">
      <c r="A338" t="s">
        <v>2098</v>
      </c>
      <c r="B338" t="s">
        <v>3373</v>
      </c>
      <c r="C338" s="4">
        <v>19.95</v>
      </c>
    </row>
    <row r="339" spans="1:3" x14ac:dyDescent="0.25">
      <c r="A339" t="s">
        <v>2099</v>
      </c>
      <c r="B339" t="s">
        <v>3153</v>
      </c>
      <c r="C339" s="4">
        <v>29.95</v>
      </c>
    </row>
    <row r="340" spans="1:3" x14ac:dyDescent="0.25">
      <c r="A340" t="s">
        <v>2120</v>
      </c>
      <c r="B340" t="s">
        <v>3154</v>
      </c>
      <c r="C340" s="4">
        <v>95.95</v>
      </c>
    </row>
    <row r="341" spans="1:3" x14ac:dyDescent="0.25">
      <c r="A341" t="s">
        <v>2121</v>
      </c>
      <c r="B341" t="s">
        <v>3176</v>
      </c>
      <c r="C341" s="4">
        <v>99.95</v>
      </c>
    </row>
    <row r="342" spans="1:3" x14ac:dyDescent="0.25">
      <c r="A342" t="s">
        <v>2122</v>
      </c>
      <c r="B342" t="s">
        <v>3107</v>
      </c>
      <c r="C342" s="4">
        <v>17.95</v>
      </c>
    </row>
    <row r="343" spans="1:3" x14ac:dyDescent="0.25">
      <c r="A343" t="s">
        <v>2104</v>
      </c>
      <c r="B343" t="s">
        <v>3186</v>
      </c>
      <c r="C343" s="4">
        <v>49.95</v>
      </c>
    </row>
    <row r="344" spans="1:3" x14ac:dyDescent="0.25">
      <c r="A344" t="s">
        <v>2105</v>
      </c>
      <c r="B344" t="s">
        <v>3368</v>
      </c>
      <c r="C344" s="4">
        <v>99.95</v>
      </c>
    </row>
    <row r="345" spans="1:3" x14ac:dyDescent="0.25">
      <c r="A345" t="s">
        <v>2106</v>
      </c>
      <c r="B345" t="s">
        <v>3190</v>
      </c>
      <c r="C345" s="4">
        <v>19.95</v>
      </c>
    </row>
    <row r="346" spans="1:3" x14ac:dyDescent="0.25">
      <c r="A346" t="s">
        <v>2107</v>
      </c>
      <c r="B346" t="s">
        <v>3127</v>
      </c>
      <c r="C346" s="4">
        <v>15.95</v>
      </c>
    </row>
    <row r="347" spans="1:3" x14ac:dyDescent="0.25">
      <c r="A347" t="s">
        <v>2108</v>
      </c>
      <c r="B347" t="s">
        <v>3129</v>
      </c>
      <c r="C347" s="4">
        <v>18.95</v>
      </c>
    </row>
    <row r="348" spans="1:3" x14ac:dyDescent="0.25">
      <c r="A348" t="s">
        <v>2123</v>
      </c>
      <c r="B348" t="s">
        <v>3131</v>
      </c>
      <c r="C348" s="4">
        <v>18.95</v>
      </c>
    </row>
    <row r="349" spans="1:3" x14ac:dyDescent="0.25">
      <c r="A349" t="s">
        <v>2110</v>
      </c>
      <c r="B349" t="s">
        <v>3158</v>
      </c>
      <c r="C349" s="4">
        <v>29.95</v>
      </c>
    </row>
    <row r="350" spans="1:3" x14ac:dyDescent="0.25">
      <c r="A350" t="s">
        <v>2111</v>
      </c>
      <c r="B350" t="s">
        <v>3376</v>
      </c>
      <c r="C350" s="4">
        <v>5.95</v>
      </c>
    </row>
    <row r="351" spans="1:3" x14ac:dyDescent="0.25">
      <c r="A351" t="s">
        <v>2112</v>
      </c>
      <c r="B351" t="s">
        <v>3201</v>
      </c>
      <c r="C351" s="4">
        <v>9.9499999999999993</v>
      </c>
    </row>
    <row r="352" spans="1:3" x14ac:dyDescent="0.25">
      <c r="A352" t="s">
        <v>2115</v>
      </c>
      <c r="B352" t="s">
        <v>3167</v>
      </c>
      <c r="C352" s="4">
        <v>9.9499999999999993</v>
      </c>
    </row>
    <row r="353" spans="1:3" x14ac:dyDescent="0.25">
      <c r="A353" t="s">
        <v>2113</v>
      </c>
      <c r="B353" t="s">
        <v>3114</v>
      </c>
      <c r="C353" s="4">
        <v>14.95</v>
      </c>
    </row>
    <row r="354" spans="1:3" x14ac:dyDescent="0.25">
      <c r="A354" t="s">
        <v>2114</v>
      </c>
      <c r="B354" t="s">
        <v>3112</v>
      </c>
      <c r="C354" s="4">
        <v>11.95</v>
      </c>
    </row>
    <row r="355" spans="1:3" x14ac:dyDescent="0.25">
      <c r="A355" t="s">
        <v>2116</v>
      </c>
      <c r="B355" t="s">
        <v>3165</v>
      </c>
      <c r="C355" s="4">
        <v>9.9499999999999993</v>
      </c>
    </row>
    <row r="356" spans="1:3" x14ac:dyDescent="0.25">
      <c r="A356" t="s">
        <v>2117</v>
      </c>
      <c r="B356" t="s">
        <v>3209</v>
      </c>
      <c r="C356" s="4">
        <v>15.95</v>
      </c>
    </row>
    <row r="357" spans="1:3" x14ac:dyDescent="0.25">
      <c r="A357" t="s">
        <v>2118</v>
      </c>
      <c r="B357" t="s">
        <v>3141</v>
      </c>
      <c r="C357" s="4">
        <v>9.9499999999999993</v>
      </c>
    </row>
    <row r="358" spans="1:3" x14ac:dyDescent="0.25">
      <c r="A358" t="s">
        <v>54</v>
      </c>
      <c r="B358" t="s">
        <v>3142</v>
      </c>
      <c r="C358" s="4">
        <v>99.95</v>
      </c>
    </row>
    <row r="359" spans="1:3" ht="15.75" x14ac:dyDescent="0.25">
      <c r="A359" s="19" t="s">
        <v>2124</v>
      </c>
      <c r="B359" s="17"/>
      <c r="C359" s="18"/>
    </row>
    <row r="360" spans="1:3" ht="15.75" x14ac:dyDescent="0.25">
      <c r="A360" s="16" t="s">
        <v>9</v>
      </c>
      <c r="B360" s="16" t="s">
        <v>10</v>
      </c>
      <c r="C360" s="50" t="s">
        <v>11</v>
      </c>
    </row>
    <row r="361" spans="1:3" x14ac:dyDescent="0.25">
      <c r="A361" t="s">
        <v>2098</v>
      </c>
      <c r="B361" t="s">
        <v>3373</v>
      </c>
      <c r="C361" s="4">
        <v>19.95</v>
      </c>
    </row>
    <row r="362" spans="1:3" x14ac:dyDescent="0.25">
      <c r="A362" t="s">
        <v>2099</v>
      </c>
      <c r="B362" t="s">
        <v>3153</v>
      </c>
      <c r="C362" s="4">
        <v>29.95</v>
      </c>
    </row>
    <row r="363" spans="1:3" x14ac:dyDescent="0.25">
      <c r="A363" t="s">
        <v>2125</v>
      </c>
      <c r="B363" t="s">
        <v>3377</v>
      </c>
      <c r="C363" s="4">
        <v>59.95</v>
      </c>
    </row>
    <row r="364" spans="1:3" x14ac:dyDescent="0.25">
      <c r="A364" t="s">
        <v>2126</v>
      </c>
      <c r="B364" t="s">
        <v>3122</v>
      </c>
      <c r="C364" s="4">
        <v>49.95</v>
      </c>
    </row>
    <row r="365" spans="1:3" x14ac:dyDescent="0.25">
      <c r="A365" t="s">
        <v>2127</v>
      </c>
      <c r="B365" t="s">
        <v>3107</v>
      </c>
      <c r="C365" s="4">
        <v>24.95</v>
      </c>
    </row>
    <row r="366" spans="1:3" x14ac:dyDescent="0.25">
      <c r="A366" t="s">
        <v>2128</v>
      </c>
      <c r="B366" t="s">
        <v>3186</v>
      </c>
      <c r="C366" s="4">
        <v>59.95</v>
      </c>
    </row>
    <row r="367" spans="1:3" x14ac:dyDescent="0.25">
      <c r="A367" t="s">
        <v>2129</v>
      </c>
      <c r="B367" t="s">
        <v>3378</v>
      </c>
      <c r="C367" s="4">
        <v>98.95</v>
      </c>
    </row>
    <row r="368" spans="1:3" x14ac:dyDescent="0.25">
      <c r="A368" t="s">
        <v>2130</v>
      </c>
      <c r="B368" t="s">
        <v>3190</v>
      </c>
      <c r="C368" s="4">
        <v>37.950000000000003</v>
      </c>
    </row>
    <row r="369" spans="1:3" x14ac:dyDescent="0.25">
      <c r="A369" t="s">
        <v>2131</v>
      </c>
      <c r="B369" t="s">
        <v>3129</v>
      </c>
      <c r="C369" s="4">
        <v>37.950000000000003</v>
      </c>
    </row>
    <row r="370" spans="1:3" x14ac:dyDescent="0.25">
      <c r="A370" t="s">
        <v>2132</v>
      </c>
      <c r="B370" t="s">
        <v>3148</v>
      </c>
      <c r="C370" s="4">
        <v>18.95</v>
      </c>
    </row>
    <row r="371" spans="1:3" x14ac:dyDescent="0.25">
      <c r="A371" t="s">
        <v>2133</v>
      </c>
      <c r="B371" t="s">
        <v>3131</v>
      </c>
      <c r="C371" s="4">
        <v>34.950000000000003</v>
      </c>
    </row>
    <row r="372" spans="1:3" x14ac:dyDescent="0.25">
      <c r="A372" s="6" t="s">
        <v>2134</v>
      </c>
      <c r="B372" t="s">
        <v>3132</v>
      </c>
      <c r="C372" s="4">
        <v>18.95</v>
      </c>
    </row>
    <row r="373" spans="1:3" x14ac:dyDescent="0.25">
      <c r="A373" t="s">
        <v>2135</v>
      </c>
      <c r="B373" t="s">
        <v>3158</v>
      </c>
      <c r="C373" s="4">
        <v>35.950000000000003</v>
      </c>
    </row>
    <row r="374" spans="1:3" x14ac:dyDescent="0.25">
      <c r="A374" t="s">
        <v>2136</v>
      </c>
      <c r="B374" t="s">
        <v>3247</v>
      </c>
      <c r="C374" s="4">
        <v>32.950000000000003</v>
      </c>
    </row>
    <row r="375" spans="1:3" x14ac:dyDescent="0.25">
      <c r="A375" t="s">
        <v>2137</v>
      </c>
      <c r="B375" t="s">
        <v>3201</v>
      </c>
      <c r="C375" s="4">
        <v>13.95</v>
      </c>
    </row>
    <row r="376" spans="1:3" x14ac:dyDescent="0.25">
      <c r="A376" t="s">
        <v>2138</v>
      </c>
      <c r="B376" t="s">
        <v>3114</v>
      </c>
      <c r="C376" s="4">
        <v>28.95</v>
      </c>
    </row>
    <row r="377" spans="1:3" x14ac:dyDescent="0.25">
      <c r="A377" t="s">
        <v>2139</v>
      </c>
      <c r="B377" t="s">
        <v>3112</v>
      </c>
      <c r="C377" s="4">
        <v>9.9499999999999993</v>
      </c>
    </row>
    <row r="378" spans="1:3" x14ac:dyDescent="0.25">
      <c r="A378" t="s">
        <v>2115</v>
      </c>
      <c r="B378" t="s">
        <v>3167</v>
      </c>
      <c r="C378" s="4">
        <v>9.9499999999999993</v>
      </c>
    </row>
    <row r="379" spans="1:3" x14ac:dyDescent="0.25">
      <c r="A379" t="s">
        <v>2140</v>
      </c>
      <c r="B379" t="s">
        <v>3209</v>
      </c>
      <c r="C379" s="4">
        <v>17.95</v>
      </c>
    </row>
    <row r="380" spans="1:3" x14ac:dyDescent="0.25">
      <c r="A380" t="s">
        <v>2141</v>
      </c>
      <c r="B380" t="s">
        <v>3165</v>
      </c>
      <c r="C380" s="4">
        <v>13.95</v>
      </c>
    </row>
    <row r="381" spans="1:3" x14ac:dyDescent="0.25">
      <c r="A381" t="s">
        <v>2142</v>
      </c>
      <c r="B381" t="s">
        <v>3141</v>
      </c>
      <c r="C381" s="4">
        <v>15.95</v>
      </c>
    </row>
    <row r="382" spans="1:3" x14ac:dyDescent="0.25">
      <c r="A382" t="s">
        <v>54</v>
      </c>
      <c r="B382" t="s">
        <v>3142</v>
      </c>
      <c r="C382" s="4">
        <v>99.95</v>
      </c>
    </row>
    <row r="383" spans="1:3" ht="15.75" x14ac:dyDescent="0.25">
      <c r="A383" s="19" t="s">
        <v>2143</v>
      </c>
      <c r="B383" s="17"/>
      <c r="C383" s="18"/>
    </row>
    <row r="384" spans="1:3" ht="15.75" x14ac:dyDescent="0.25">
      <c r="A384" s="16" t="s">
        <v>9</v>
      </c>
      <c r="B384" s="16" t="s">
        <v>10</v>
      </c>
      <c r="C384" s="50" t="s">
        <v>11</v>
      </c>
    </row>
    <row r="385" spans="1:3" x14ac:dyDescent="0.25">
      <c r="A385" t="s">
        <v>2098</v>
      </c>
      <c r="B385" t="s">
        <v>3373</v>
      </c>
      <c r="C385" s="4">
        <v>19.95</v>
      </c>
    </row>
    <row r="386" spans="1:3" x14ac:dyDescent="0.25">
      <c r="A386" t="s">
        <v>2099</v>
      </c>
      <c r="B386" t="s">
        <v>3153</v>
      </c>
      <c r="C386" s="4">
        <v>29.95</v>
      </c>
    </row>
    <row r="387" spans="1:3" x14ac:dyDescent="0.25">
      <c r="A387" t="s">
        <v>2144</v>
      </c>
      <c r="B387" t="s">
        <v>3154</v>
      </c>
      <c r="C387" s="4">
        <v>189.95</v>
      </c>
    </row>
    <row r="388" spans="1:3" x14ac:dyDescent="0.25">
      <c r="A388" t="s">
        <v>2145</v>
      </c>
      <c r="B388" t="s">
        <v>3379</v>
      </c>
      <c r="C388" s="4">
        <v>227.95</v>
      </c>
    </row>
    <row r="389" spans="1:3" x14ac:dyDescent="0.25">
      <c r="A389" t="s">
        <v>2146</v>
      </c>
      <c r="B389" t="s">
        <v>3176</v>
      </c>
      <c r="C389" s="4">
        <v>99.95</v>
      </c>
    </row>
    <row r="390" spans="1:3" x14ac:dyDescent="0.25">
      <c r="A390" t="s">
        <v>2147</v>
      </c>
      <c r="B390" t="s">
        <v>3107</v>
      </c>
      <c r="C390" s="4">
        <v>24.95</v>
      </c>
    </row>
    <row r="391" spans="1:3" x14ac:dyDescent="0.25">
      <c r="A391" t="s">
        <v>2128</v>
      </c>
      <c r="B391" t="s">
        <v>3186</v>
      </c>
      <c r="C391" s="4">
        <v>59.95</v>
      </c>
    </row>
    <row r="392" spans="1:3" x14ac:dyDescent="0.25">
      <c r="A392" t="s">
        <v>2129</v>
      </c>
      <c r="B392" t="s">
        <v>3378</v>
      </c>
      <c r="C392" s="4">
        <v>98.95</v>
      </c>
    </row>
    <row r="393" spans="1:3" x14ac:dyDescent="0.25">
      <c r="A393" t="s">
        <v>2130</v>
      </c>
      <c r="B393" t="s">
        <v>3190</v>
      </c>
      <c r="C393" s="4">
        <v>37.950000000000003</v>
      </c>
    </row>
    <row r="394" spans="1:3" x14ac:dyDescent="0.25">
      <c r="A394" t="s">
        <v>2148</v>
      </c>
      <c r="B394" t="s">
        <v>3127</v>
      </c>
      <c r="C394" s="4">
        <v>15.95</v>
      </c>
    </row>
    <row r="395" spans="1:3" x14ac:dyDescent="0.25">
      <c r="A395" t="s">
        <v>2131</v>
      </c>
      <c r="B395" t="s">
        <v>3129</v>
      </c>
      <c r="C395" s="4">
        <v>37.950000000000003</v>
      </c>
    </row>
    <row r="396" spans="1:3" x14ac:dyDescent="0.25">
      <c r="A396" t="s">
        <v>2132</v>
      </c>
      <c r="B396" t="s">
        <v>3148</v>
      </c>
      <c r="C396" s="4">
        <v>18.95</v>
      </c>
    </row>
    <row r="397" spans="1:3" x14ac:dyDescent="0.25">
      <c r="A397" t="s">
        <v>2133</v>
      </c>
      <c r="B397" t="s">
        <v>3131</v>
      </c>
      <c r="C397" s="4">
        <v>34.950000000000003</v>
      </c>
    </row>
    <row r="398" spans="1:3" x14ac:dyDescent="0.25">
      <c r="A398" s="6" t="s">
        <v>2134</v>
      </c>
      <c r="B398" t="s">
        <v>3132</v>
      </c>
      <c r="C398" s="4">
        <v>18.95</v>
      </c>
    </row>
    <row r="399" spans="1:3" x14ac:dyDescent="0.25">
      <c r="A399" t="s">
        <v>2135</v>
      </c>
      <c r="B399" t="s">
        <v>3158</v>
      </c>
      <c r="C399" s="4">
        <v>35.950000000000003</v>
      </c>
    </row>
    <row r="400" spans="1:3" x14ac:dyDescent="0.25">
      <c r="A400" t="s">
        <v>2136</v>
      </c>
      <c r="B400" t="s">
        <v>3247</v>
      </c>
      <c r="C400" s="4">
        <v>32.950000000000003</v>
      </c>
    </row>
    <row r="401" spans="1:3" x14ac:dyDescent="0.25">
      <c r="A401" t="s">
        <v>2137</v>
      </c>
      <c r="B401" t="s">
        <v>3201</v>
      </c>
      <c r="C401" s="4">
        <v>13.95</v>
      </c>
    </row>
    <row r="402" spans="1:3" x14ac:dyDescent="0.25">
      <c r="A402" t="s">
        <v>2138</v>
      </c>
      <c r="B402" t="s">
        <v>3114</v>
      </c>
      <c r="C402" s="4">
        <v>28.95</v>
      </c>
    </row>
    <row r="403" spans="1:3" x14ac:dyDescent="0.25">
      <c r="A403" t="s">
        <v>2139</v>
      </c>
      <c r="B403" t="s">
        <v>3112</v>
      </c>
      <c r="C403" s="4">
        <v>9.9499999999999993</v>
      </c>
    </row>
    <row r="404" spans="1:3" x14ac:dyDescent="0.25">
      <c r="A404" t="s">
        <v>2115</v>
      </c>
      <c r="B404" t="s">
        <v>3167</v>
      </c>
      <c r="C404" s="4">
        <v>9.9499999999999993</v>
      </c>
    </row>
    <row r="405" spans="1:3" x14ac:dyDescent="0.25">
      <c r="A405" t="s">
        <v>2140</v>
      </c>
      <c r="B405" t="s">
        <v>3209</v>
      </c>
      <c r="C405" s="4">
        <v>17.95</v>
      </c>
    </row>
    <row r="406" spans="1:3" x14ac:dyDescent="0.25">
      <c r="A406" t="s">
        <v>2141</v>
      </c>
      <c r="B406" t="s">
        <v>3165</v>
      </c>
      <c r="C406" s="4">
        <v>13.95</v>
      </c>
    </row>
    <row r="407" spans="1:3" x14ac:dyDescent="0.25">
      <c r="A407" t="s">
        <v>2142</v>
      </c>
      <c r="B407" t="s">
        <v>3141</v>
      </c>
      <c r="C407" s="4">
        <v>15.95</v>
      </c>
    </row>
    <row r="408" spans="1:3" x14ac:dyDescent="0.25">
      <c r="A408" t="s">
        <v>54</v>
      </c>
      <c r="B408" t="s">
        <v>3142</v>
      </c>
      <c r="C408" s="4">
        <v>99.95</v>
      </c>
    </row>
    <row r="409" spans="1:3" ht="15.75" x14ac:dyDescent="0.25">
      <c r="A409" s="19" t="s">
        <v>2149</v>
      </c>
      <c r="B409" s="17"/>
      <c r="C409" s="18"/>
    </row>
    <row r="410" spans="1:3" ht="15.75" x14ac:dyDescent="0.25">
      <c r="A410" s="16" t="s">
        <v>9</v>
      </c>
      <c r="B410" s="16" t="s">
        <v>10</v>
      </c>
      <c r="C410" s="50" t="s">
        <v>11</v>
      </c>
    </row>
    <row r="411" spans="1:3" x14ac:dyDescent="0.25">
      <c r="A411" t="s">
        <v>2150</v>
      </c>
      <c r="B411" t="s">
        <v>3380</v>
      </c>
      <c r="C411" s="4">
        <v>49.95</v>
      </c>
    </row>
    <row r="412" spans="1:3" x14ac:dyDescent="0.25">
      <c r="A412" t="s">
        <v>1951</v>
      </c>
      <c r="B412" t="s">
        <v>3151</v>
      </c>
      <c r="C412" s="4">
        <v>29.95</v>
      </c>
    </row>
    <row r="413" spans="1:3" x14ac:dyDescent="0.25">
      <c r="A413" t="s">
        <v>1952</v>
      </c>
      <c r="B413" t="s">
        <v>3152</v>
      </c>
      <c r="C413" s="4">
        <v>29.95</v>
      </c>
    </row>
    <row r="414" spans="1:3" x14ac:dyDescent="0.25">
      <c r="A414" t="s">
        <v>2151</v>
      </c>
      <c r="B414" t="s">
        <v>3153</v>
      </c>
      <c r="C414" s="4">
        <v>29.95</v>
      </c>
    </row>
    <row r="415" spans="1:3" x14ac:dyDescent="0.25">
      <c r="A415" t="s">
        <v>2152</v>
      </c>
      <c r="B415" t="s">
        <v>3154</v>
      </c>
      <c r="C415" s="4">
        <v>322.95</v>
      </c>
    </row>
    <row r="416" spans="1:3" x14ac:dyDescent="0.25">
      <c r="A416" t="s">
        <v>2153</v>
      </c>
      <c r="B416" t="s">
        <v>3275</v>
      </c>
      <c r="C416" s="4">
        <v>169.95</v>
      </c>
    </row>
    <row r="417" spans="1:3" x14ac:dyDescent="0.25">
      <c r="A417" t="s">
        <v>2154</v>
      </c>
      <c r="B417" t="s">
        <v>3107</v>
      </c>
      <c r="C417" s="4">
        <v>17.95</v>
      </c>
    </row>
    <row r="418" spans="1:3" x14ac:dyDescent="0.25">
      <c r="A418" t="s">
        <v>2155</v>
      </c>
      <c r="B418" t="s">
        <v>3186</v>
      </c>
      <c r="C418" s="4">
        <v>69.95</v>
      </c>
    </row>
    <row r="419" spans="1:3" x14ac:dyDescent="0.25">
      <c r="A419" t="s">
        <v>2156</v>
      </c>
      <c r="B419" t="s">
        <v>3190</v>
      </c>
      <c r="C419" s="4">
        <v>47.95</v>
      </c>
    </row>
    <row r="420" spans="1:3" x14ac:dyDescent="0.25">
      <c r="A420" t="s">
        <v>2157</v>
      </c>
      <c r="B420" t="s">
        <v>3129</v>
      </c>
      <c r="C420" s="4">
        <v>53.95</v>
      </c>
    </row>
    <row r="421" spans="1:3" x14ac:dyDescent="0.25">
      <c r="A421" t="s">
        <v>2158</v>
      </c>
      <c r="B421" t="s">
        <v>3158</v>
      </c>
      <c r="C421" s="4">
        <v>37.950000000000003</v>
      </c>
    </row>
    <row r="422" spans="1:3" x14ac:dyDescent="0.25">
      <c r="A422" t="s">
        <v>2159</v>
      </c>
      <c r="B422" t="s">
        <v>3381</v>
      </c>
      <c r="C422" s="4">
        <v>32.950000000000003</v>
      </c>
    </row>
    <row r="423" spans="1:3" x14ac:dyDescent="0.25">
      <c r="A423" t="s">
        <v>2160</v>
      </c>
      <c r="B423" t="s">
        <v>3209</v>
      </c>
      <c r="C423" s="4">
        <v>18.95</v>
      </c>
    </row>
    <row r="424" spans="1:3" x14ac:dyDescent="0.25">
      <c r="A424" t="s">
        <v>2161</v>
      </c>
      <c r="B424" t="s">
        <v>3361</v>
      </c>
      <c r="C424" s="4">
        <v>47.95</v>
      </c>
    </row>
    <row r="425" spans="1:3" x14ac:dyDescent="0.25">
      <c r="A425" t="s">
        <v>2162</v>
      </c>
      <c r="B425" t="s">
        <v>3114</v>
      </c>
      <c r="C425" s="4">
        <v>37.950000000000003</v>
      </c>
    </row>
    <row r="426" spans="1:3" x14ac:dyDescent="0.25">
      <c r="A426" t="s">
        <v>2163</v>
      </c>
      <c r="B426" t="s">
        <v>3165</v>
      </c>
      <c r="C426" s="4">
        <v>11.95</v>
      </c>
    </row>
    <row r="427" spans="1:3" x14ac:dyDescent="0.25">
      <c r="A427" t="s">
        <v>2164</v>
      </c>
      <c r="B427" t="s">
        <v>3141</v>
      </c>
      <c r="C427" s="4">
        <v>15.95</v>
      </c>
    </row>
    <row r="428" spans="1:3" x14ac:dyDescent="0.25">
      <c r="A428" t="s">
        <v>54</v>
      </c>
      <c r="B428" t="s">
        <v>3142</v>
      </c>
      <c r="C428" s="4">
        <v>99.95</v>
      </c>
    </row>
    <row r="429" spans="1:3" ht="15.75" x14ac:dyDescent="0.25">
      <c r="A429" s="19" t="s">
        <v>2165</v>
      </c>
      <c r="B429" s="17"/>
      <c r="C429" s="18"/>
    </row>
    <row r="430" spans="1:3" ht="15.75" x14ac:dyDescent="0.25">
      <c r="A430" s="16" t="s">
        <v>9</v>
      </c>
      <c r="B430" s="16" t="s">
        <v>10</v>
      </c>
      <c r="C430" s="50" t="s">
        <v>11</v>
      </c>
    </row>
    <row r="431" spans="1:3" x14ac:dyDescent="0.25">
      <c r="A431" t="s">
        <v>2098</v>
      </c>
      <c r="B431" t="s">
        <v>3373</v>
      </c>
      <c r="C431" s="4">
        <v>19.95</v>
      </c>
    </row>
    <row r="432" spans="1:3" x14ac:dyDescent="0.25">
      <c r="A432" t="s">
        <v>2099</v>
      </c>
      <c r="B432" t="s">
        <v>3153</v>
      </c>
      <c r="C432" s="4">
        <v>29.95</v>
      </c>
    </row>
    <row r="433" spans="1:3" x14ac:dyDescent="0.25">
      <c r="A433" t="s">
        <v>2166</v>
      </c>
      <c r="B433" t="s">
        <v>3104</v>
      </c>
      <c r="C433" s="4">
        <v>170.95</v>
      </c>
    </row>
    <row r="434" spans="1:3" x14ac:dyDescent="0.25">
      <c r="A434" t="s">
        <v>2167</v>
      </c>
      <c r="B434" t="s">
        <v>3154</v>
      </c>
      <c r="C434" s="4">
        <v>75.95</v>
      </c>
    </row>
    <row r="435" spans="1:3" x14ac:dyDescent="0.25">
      <c r="A435" t="s">
        <v>2168</v>
      </c>
      <c r="B435" t="s">
        <v>3382</v>
      </c>
      <c r="C435" s="4">
        <v>99.95</v>
      </c>
    </row>
    <row r="436" spans="1:3" x14ac:dyDescent="0.25">
      <c r="A436" t="s">
        <v>2169</v>
      </c>
      <c r="B436" t="s">
        <v>3107</v>
      </c>
      <c r="C436" s="4">
        <v>19.95</v>
      </c>
    </row>
    <row r="437" spans="1:3" x14ac:dyDescent="0.25">
      <c r="A437" t="s">
        <v>2170</v>
      </c>
      <c r="B437" t="s">
        <v>3186</v>
      </c>
      <c r="C437" s="4">
        <v>74.95</v>
      </c>
    </row>
    <row r="438" spans="1:3" x14ac:dyDescent="0.25">
      <c r="A438" t="s">
        <v>2171</v>
      </c>
      <c r="B438" t="s">
        <v>3127</v>
      </c>
      <c r="C438" s="4">
        <v>17.95</v>
      </c>
    </row>
    <row r="439" spans="1:3" x14ac:dyDescent="0.25">
      <c r="A439" t="s">
        <v>2172</v>
      </c>
      <c r="B439" t="s">
        <v>3129</v>
      </c>
      <c r="C439" s="4">
        <v>39.950000000000003</v>
      </c>
    </row>
    <row r="440" spans="1:3" x14ac:dyDescent="0.25">
      <c r="A440" t="s">
        <v>2173</v>
      </c>
      <c r="B440" t="s">
        <v>3131</v>
      </c>
      <c r="C440" s="4">
        <v>37.950000000000003</v>
      </c>
    </row>
    <row r="441" spans="1:3" x14ac:dyDescent="0.25">
      <c r="A441" t="s">
        <v>2174</v>
      </c>
      <c r="B441" t="s">
        <v>3383</v>
      </c>
      <c r="C441" s="4">
        <v>34.950000000000003</v>
      </c>
    </row>
    <row r="442" spans="1:3" x14ac:dyDescent="0.25">
      <c r="A442" t="s">
        <v>2175</v>
      </c>
      <c r="B442" t="s">
        <v>3201</v>
      </c>
      <c r="C442" s="4">
        <v>28.95</v>
      </c>
    </row>
    <row r="443" spans="1:3" x14ac:dyDescent="0.25">
      <c r="A443" t="s">
        <v>2139</v>
      </c>
      <c r="B443" t="s">
        <v>3112</v>
      </c>
      <c r="C443" s="4">
        <v>9.9499999999999993</v>
      </c>
    </row>
    <row r="444" spans="1:3" x14ac:dyDescent="0.25">
      <c r="A444" t="s">
        <v>2176</v>
      </c>
      <c r="B444" t="s">
        <v>3114</v>
      </c>
      <c r="C444" s="4">
        <v>35.950000000000003</v>
      </c>
    </row>
    <row r="445" spans="1:3" x14ac:dyDescent="0.25">
      <c r="A445" t="s">
        <v>2115</v>
      </c>
      <c r="B445" t="s">
        <v>3167</v>
      </c>
      <c r="C445" s="4">
        <v>9.9499999999999993</v>
      </c>
    </row>
    <row r="446" spans="1:3" x14ac:dyDescent="0.25">
      <c r="A446" t="s">
        <v>2177</v>
      </c>
      <c r="B446" t="s">
        <v>3209</v>
      </c>
      <c r="C446" s="4">
        <v>19.95</v>
      </c>
    </row>
    <row r="447" spans="1:3" x14ac:dyDescent="0.25">
      <c r="A447" t="s">
        <v>2178</v>
      </c>
      <c r="B447" t="s">
        <v>3165</v>
      </c>
      <c r="C447" s="4">
        <v>18.95</v>
      </c>
    </row>
    <row r="448" spans="1:3" x14ac:dyDescent="0.25">
      <c r="A448" t="s">
        <v>2179</v>
      </c>
      <c r="B448" t="s">
        <v>3141</v>
      </c>
      <c r="C448" s="4">
        <v>17.95</v>
      </c>
    </row>
    <row r="449" spans="1:3" x14ac:dyDescent="0.25">
      <c r="A449" t="s">
        <v>54</v>
      </c>
      <c r="B449" t="s">
        <v>3142</v>
      </c>
      <c r="C449" s="4">
        <v>99.95</v>
      </c>
    </row>
    <row r="450" spans="1:3" ht="15.75" x14ac:dyDescent="0.25">
      <c r="A450" s="19" t="s">
        <v>2180</v>
      </c>
      <c r="B450" s="17"/>
      <c r="C450" s="18"/>
    </row>
    <row r="451" spans="1:3" ht="15.75" x14ac:dyDescent="0.25">
      <c r="A451" s="16" t="s">
        <v>9</v>
      </c>
      <c r="B451" s="16" t="s">
        <v>10</v>
      </c>
      <c r="C451" s="50" t="s">
        <v>11</v>
      </c>
    </row>
    <row r="452" spans="1:3" x14ac:dyDescent="0.25">
      <c r="A452" t="s">
        <v>2098</v>
      </c>
      <c r="B452" t="s">
        <v>3373</v>
      </c>
      <c r="C452" s="4">
        <v>19.95</v>
      </c>
    </row>
    <row r="453" spans="1:3" x14ac:dyDescent="0.25">
      <c r="A453" t="s">
        <v>2099</v>
      </c>
      <c r="B453" t="s">
        <v>3153</v>
      </c>
      <c r="C453" s="4">
        <v>29.95</v>
      </c>
    </row>
    <row r="454" spans="1:3" x14ac:dyDescent="0.25">
      <c r="A454" t="s">
        <v>2181</v>
      </c>
      <c r="B454" t="s">
        <v>3154</v>
      </c>
      <c r="C454" s="4">
        <v>95.95</v>
      </c>
    </row>
    <row r="455" spans="1:3" x14ac:dyDescent="0.25">
      <c r="A455" t="s">
        <v>2182</v>
      </c>
      <c r="B455" t="s">
        <v>3384</v>
      </c>
      <c r="C455" s="4">
        <v>246.95</v>
      </c>
    </row>
    <row r="456" spans="1:3" x14ac:dyDescent="0.25">
      <c r="A456" t="s">
        <v>2183</v>
      </c>
      <c r="B456" t="s">
        <v>3107</v>
      </c>
      <c r="C456" s="4">
        <v>18.95</v>
      </c>
    </row>
    <row r="457" spans="1:3" x14ac:dyDescent="0.25">
      <c r="A457" t="s">
        <v>2170</v>
      </c>
      <c r="B457" t="s">
        <v>3186</v>
      </c>
      <c r="C457" s="4">
        <v>74.95</v>
      </c>
    </row>
    <row r="458" spans="1:3" x14ac:dyDescent="0.25">
      <c r="A458" t="s">
        <v>2171</v>
      </c>
      <c r="B458" t="s">
        <v>3127</v>
      </c>
      <c r="C458" s="4">
        <v>17.95</v>
      </c>
    </row>
    <row r="459" spans="1:3" x14ac:dyDescent="0.25">
      <c r="A459" t="s">
        <v>2172</v>
      </c>
      <c r="B459" t="s">
        <v>3129</v>
      </c>
      <c r="C459" s="4">
        <v>39.950000000000003</v>
      </c>
    </row>
    <row r="460" spans="1:3" x14ac:dyDescent="0.25">
      <c r="A460" t="s">
        <v>2184</v>
      </c>
      <c r="B460" t="s">
        <v>3131</v>
      </c>
      <c r="C460" s="4">
        <v>37.950000000000003</v>
      </c>
    </row>
    <row r="461" spans="1:3" x14ac:dyDescent="0.25">
      <c r="A461" t="s">
        <v>2174</v>
      </c>
      <c r="B461" t="s">
        <v>3383</v>
      </c>
      <c r="C461" s="4">
        <v>34.950000000000003</v>
      </c>
    </row>
    <row r="462" spans="1:3" x14ac:dyDescent="0.25">
      <c r="A462" t="s">
        <v>2175</v>
      </c>
      <c r="B462" t="s">
        <v>3201</v>
      </c>
      <c r="C462" s="4">
        <v>28.95</v>
      </c>
    </row>
    <row r="463" spans="1:3" x14ac:dyDescent="0.25">
      <c r="A463" t="s">
        <v>2139</v>
      </c>
      <c r="B463" t="s">
        <v>3112</v>
      </c>
      <c r="C463" s="4">
        <v>9.9499999999999993</v>
      </c>
    </row>
    <row r="464" spans="1:3" x14ac:dyDescent="0.25">
      <c r="A464" t="s">
        <v>2115</v>
      </c>
      <c r="B464" t="s">
        <v>3167</v>
      </c>
      <c r="C464" s="4">
        <v>9.9499999999999993</v>
      </c>
    </row>
    <row r="465" spans="1:3" x14ac:dyDescent="0.25">
      <c r="A465" t="s">
        <v>2176</v>
      </c>
      <c r="B465" t="s">
        <v>3114</v>
      </c>
      <c r="C465" s="4">
        <v>35.950000000000003</v>
      </c>
    </row>
    <row r="466" spans="1:3" x14ac:dyDescent="0.25">
      <c r="A466" t="s">
        <v>2177</v>
      </c>
      <c r="B466" t="s">
        <v>3209</v>
      </c>
      <c r="C466" s="4">
        <v>19.95</v>
      </c>
    </row>
    <row r="467" spans="1:3" x14ac:dyDescent="0.25">
      <c r="A467" t="s">
        <v>2178</v>
      </c>
      <c r="B467" t="s">
        <v>3165</v>
      </c>
      <c r="C467" s="4">
        <v>18.95</v>
      </c>
    </row>
    <row r="468" spans="1:3" x14ac:dyDescent="0.25">
      <c r="A468" t="s">
        <v>2179</v>
      </c>
      <c r="B468" t="s">
        <v>3141</v>
      </c>
      <c r="C468" s="4">
        <v>17.95</v>
      </c>
    </row>
    <row r="469" spans="1:3" x14ac:dyDescent="0.25">
      <c r="A469" t="s">
        <v>54</v>
      </c>
      <c r="B469" t="s">
        <v>3142</v>
      </c>
      <c r="C469" s="4">
        <v>99.95</v>
      </c>
    </row>
    <row r="470" spans="1:3" ht="15.75" x14ac:dyDescent="0.25">
      <c r="A470" s="19" t="s">
        <v>2185</v>
      </c>
      <c r="B470" s="17"/>
      <c r="C470" s="18"/>
    </row>
    <row r="471" spans="1:3" ht="15.75" x14ac:dyDescent="0.25">
      <c r="A471" s="16" t="s">
        <v>9</v>
      </c>
      <c r="B471" s="16" t="s">
        <v>10</v>
      </c>
      <c r="C471" s="50" t="s">
        <v>11</v>
      </c>
    </row>
    <row r="472" spans="1:3" x14ac:dyDescent="0.25">
      <c r="A472" t="s">
        <v>2186</v>
      </c>
      <c r="B472" t="s">
        <v>3385</v>
      </c>
      <c r="C472" s="4">
        <v>28.95</v>
      </c>
    </row>
    <row r="473" spans="1:3" x14ac:dyDescent="0.25">
      <c r="A473" t="s">
        <v>2187</v>
      </c>
      <c r="B473" t="s">
        <v>3386</v>
      </c>
      <c r="C473" s="4">
        <v>66.95</v>
      </c>
    </row>
    <row r="474" spans="1:3" x14ac:dyDescent="0.25">
      <c r="A474" t="s">
        <v>2188</v>
      </c>
      <c r="B474" t="s">
        <v>3387</v>
      </c>
      <c r="C474" s="4">
        <v>62.95</v>
      </c>
    </row>
    <row r="475" spans="1:3" x14ac:dyDescent="0.25">
      <c r="A475" t="s">
        <v>54</v>
      </c>
      <c r="B475" t="s">
        <v>3142</v>
      </c>
      <c r="C475" s="4">
        <v>99.95</v>
      </c>
    </row>
    <row r="476" spans="1:3" ht="15.75" x14ac:dyDescent="0.25">
      <c r="A476" s="19" t="s">
        <v>2189</v>
      </c>
      <c r="B476" s="17"/>
      <c r="C476" s="18"/>
    </row>
    <row r="477" spans="1:3" ht="15.75" x14ac:dyDescent="0.25">
      <c r="A477" s="16" t="s">
        <v>9</v>
      </c>
      <c r="B477" s="16" t="s">
        <v>10</v>
      </c>
      <c r="C477" s="50" t="s">
        <v>11</v>
      </c>
    </row>
    <row r="478" spans="1:3" x14ac:dyDescent="0.25">
      <c r="A478" t="s">
        <v>2186</v>
      </c>
      <c r="B478" t="s">
        <v>3385</v>
      </c>
      <c r="C478" s="4">
        <v>28.95</v>
      </c>
    </row>
    <row r="479" spans="1:3" x14ac:dyDescent="0.25">
      <c r="A479" t="s">
        <v>2187</v>
      </c>
      <c r="B479" t="s">
        <v>3386</v>
      </c>
      <c r="C479" s="4">
        <v>66.95</v>
      </c>
    </row>
    <row r="480" spans="1:3" x14ac:dyDescent="0.25">
      <c r="A480" t="s">
        <v>2188</v>
      </c>
      <c r="B480" t="s">
        <v>3387</v>
      </c>
      <c r="C480" s="4">
        <v>62.95</v>
      </c>
    </row>
    <row r="481" spans="1:3" x14ac:dyDescent="0.25">
      <c r="A481" t="s">
        <v>2190</v>
      </c>
      <c r="B481" t="s">
        <v>3112</v>
      </c>
      <c r="C481" s="4">
        <v>9.9499999999999993</v>
      </c>
    </row>
    <row r="482" spans="1:3" x14ac:dyDescent="0.25">
      <c r="A482" t="s">
        <v>54</v>
      </c>
      <c r="B482" t="s">
        <v>3142</v>
      </c>
      <c r="C482" s="4">
        <v>99.95</v>
      </c>
    </row>
    <row r="483" spans="1:3" ht="15.75" x14ac:dyDescent="0.25">
      <c r="A483" s="19" t="s">
        <v>2191</v>
      </c>
      <c r="B483" s="17"/>
      <c r="C483" s="18"/>
    </row>
    <row r="484" spans="1:3" ht="15.75" x14ac:dyDescent="0.25">
      <c r="A484" s="16" t="s">
        <v>9</v>
      </c>
      <c r="B484" s="16" t="s">
        <v>10</v>
      </c>
      <c r="C484" s="50" t="s">
        <v>11</v>
      </c>
    </row>
    <row r="485" spans="1:3" x14ac:dyDescent="0.25">
      <c r="A485" t="s">
        <v>2192</v>
      </c>
      <c r="B485" t="s">
        <v>3388</v>
      </c>
      <c r="C485" s="4">
        <v>28.95</v>
      </c>
    </row>
    <row r="486" spans="1:3" x14ac:dyDescent="0.25">
      <c r="A486" t="s">
        <v>2193</v>
      </c>
      <c r="B486" t="s">
        <v>3365</v>
      </c>
      <c r="C486" s="4">
        <v>83.95</v>
      </c>
    </row>
    <row r="487" spans="1:3" x14ac:dyDescent="0.25">
      <c r="A487" t="s">
        <v>2194</v>
      </c>
      <c r="B487" t="s">
        <v>3154</v>
      </c>
      <c r="C487" s="4">
        <v>24.95</v>
      </c>
    </row>
    <row r="488" spans="1:3" x14ac:dyDescent="0.25">
      <c r="A488" t="s">
        <v>2195</v>
      </c>
      <c r="B488" t="s">
        <v>3314</v>
      </c>
      <c r="C488" s="4">
        <v>9.9499999999999993</v>
      </c>
    </row>
    <row r="489" spans="1:3" x14ac:dyDescent="0.25">
      <c r="A489" t="s">
        <v>2196</v>
      </c>
      <c r="B489" t="s">
        <v>3357</v>
      </c>
      <c r="C489" s="4">
        <v>66.95</v>
      </c>
    </row>
    <row r="490" spans="1:3" x14ac:dyDescent="0.25">
      <c r="A490" t="s">
        <v>2197</v>
      </c>
      <c r="B490" t="s">
        <v>3107</v>
      </c>
      <c r="C490" s="4">
        <v>11.95</v>
      </c>
    </row>
    <row r="491" spans="1:3" x14ac:dyDescent="0.25">
      <c r="A491" t="s">
        <v>2198</v>
      </c>
      <c r="B491" t="s">
        <v>3354</v>
      </c>
      <c r="C491" s="4">
        <v>74.95</v>
      </c>
    </row>
    <row r="492" spans="1:3" x14ac:dyDescent="0.25">
      <c r="A492" t="s">
        <v>2199</v>
      </c>
      <c r="B492" t="s">
        <v>3355</v>
      </c>
      <c r="C492" s="4">
        <v>43.95</v>
      </c>
    </row>
    <row r="493" spans="1:3" x14ac:dyDescent="0.25">
      <c r="A493" t="s">
        <v>2200</v>
      </c>
      <c r="B493" t="s">
        <v>3129</v>
      </c>
      <c r="C493" s="4">
        <v>30.95</v>
      </c>
    </row>
    <row r="494" spans="1:3" x14ac:dyDescent="0.25">
      <c r="A494" t="s">
        <v>2201</v>
      </c>
      <c r="B494" t="s">
        <v>3131</v>
      </c>
      <c r="C494" s="4">
        <v>9.9499999999999993</v>
      </c>
    </row>
    <row r="495" spans="1:3" x14ac:dyDescent="0.25">
      <c r="A495" t="s">
        <v>2202</v>
      </c>
      <c r="B495" t="s">
        <v>3110</v>
      </c>
      <c r="C495" s="4">
        <v>34.950000000000003</v>
      </c>
    </row>
    <row r="496" spans="1:3" x14ac:dyDescent="0.25">
      <c r="A496" t="s">
        <v>2203</v>
      </c>
      <c r="B496" t="s">
        <v>3111</v>
      </c>
      <c r="C496" s="4">
        <v>17.95</v>
      </c>
    </row>
    <row r="497" spans="1:3" x14ac:dyDescent="0.25">
      <c r="A497" t="s">
        <v>2204</v>
      </c>
      <c r="B497" t="s">
        <v>3389</v>
      </c>
      <c r="C497" s="4">
        <v>5.95</v>
      </c>
    </row>
    <row r="498" spans="1:3" x14ac:dyDescent="0.25">
      <c r="A498" t="s">
        <v>2205</v>
      </c>
      <c r="B498" t="s">
        <v>3390</v>
      </c>
      <c r="C498" s="4">
        <v>56.95</v>
      </c>
    </row>
    <row r="499" spans="1:3" x14ac:dyDescent="0.25">
      <c r="A499" t="s">
        <v>2206</v>
      </c>
      <c r="B499" t="s">
        <v>3248</v>
      </c>
      <c r="C499" s="4">
        <v>9.9499999999999993</v>
      </c>
    </row>
    <row r="500" spans="1:3" x14ac:dyDescent="0.25">
      <c r="A500" t="s">
        <v>2207</v>
      </c>
      <c r="B500" t="s">
        <v>3391</v>
      </c>
      <c r="C500" s="4">
        <v>9.9499999999999993</v>
      </c>
    </row>
    <row r="501" spans="1:3" x14ac:dyDescent="0.25">
      <c r="A501" t="s">
        <v>2208</v>
      </c>
      <c r="B501" t="s">
        <v>3392</v>
      </c>
      <c r="C501" s="4">
        <v>9.9499999999999993</v>
      </c>
    </row>
    <row r="502" spans="1:3" x14ac:dyDescent="0.25">
      <c r="A502" t="s">
        <v>2209</v>
      </c>
      <c r="B502" t="s">
        <v>3114</v>
      </c>
      <c r="C502" s="4">
        <v>11.95</v>
      </c>
    </row>
    <row r="503" spans="1:3" x14ac:dyDescent="0.25">
      <c r="A503" t="s">
        <v>2210</v>
      </c>
      <c r="B503" t="s">
        <v>3167</v>
      </c>
      <c r="C503" s="4">
        <v>17.95</v>
      </c>
    </row>
    <row r="504" spans="1:3" x14ac:dyDescent="0.25">
      <c r="A504" t="s">
        <v>2211</v>
      </c>
      <c r="B504" t="s">
        <v>3209</v>
      </c>
      <c r="C504" s="4">
        <v>9.9499999999999993</v>
      </c>
    </row>
    <row r="505" spans="1:3" x14ac:dyDescent="0.25">
      <c r="A505" t="s">
        <v>2190</v>
      </c>
      <c r="B505" t="s">
        <v>3112</v>
      </c>
      <c r="C505" s="4">
        <v>9.9499999999999993</v>
      </c>
    </row>
    <row r="506" spans="1:3" x14ac:dyDescent="0.25">
      <c r="A506" t="s">
        <v>54</v>
      </c>
      <c r="B506" t="s">
        <v>3142</v>
      </c>
      <c r="C506" s="4">
        <v>99.95</v>
      </c>
    </row>
    <row r="507" spans="1:3" ht="15.75" x14ac:dyDescent="0.25">
      <c r="A507" s="19" t="s">
        <v>2212</v>
      </c>
      <c r="B507" s="17"/>
      <c r="C507" s="18"/>
    </row>
    <row r="508" spans="1:3" ht="15.75" x14ac:dyDescent="0.25">
      <c r="A508" s="16" t="s">
        <v>9</v>
      </c>
      <c r="B508" s="16" t="s">
        <v>10</v>
      </c>
      <c r="C508" s="50" t="s">
        <v>11</v>
      </c>
    </row>
    <row r="509" spans="1:3" x14ac:dyDescent="0.25">
      <c r="A509" t="s">
        <v>2213</v>
      </c>
      <c r="B509" t="s">
        <v>3393</v>
      </c>
      <c r="C509" s="4">
        <v>26.95</v>
      </c>
    </row>
    <row r="510" spans="1:3" x14ac:dyDescent="0.25">
      <c r="A510" t="s">
        <v>2193</v>
      </c>
      <c r="B510" t="s">
        <v>3365</v>
      </c>
      <c r="C510" s="4">
        <v>83.95</v>
      </c>
    </row>
    <row r="511" spans="1:3" x14ac:dyDescent="0.25">
      <c r="A511" t="s">
        <v>2196</v>
      </c>
      <c r="B511" t="s">
        <v>3357</v>
      </c>
      <c r="C511" s="4">
        <v>66.95</v>
      </c>
    </row>
    <row r="512" spans="1:3" x14ac:dyDescent="0.25">
      <c r="A512" t="s">
        <v>2197</v>
      </c>
      <c r="B512" t="s">
        <v>3107</v>
      </c>
      <c r="C512" s="4">
        <v>11.95</v>
      </c>
    </row>
    <row r="513" spans="1:3" x14ac:dyDescent="0.25">
      <c r="A513" t="s">
        <v>2198</v>
      </c>
      <c r="B513" t="s">
        <v>3354</v>
      </c>
      <c r="C513" s="4">
        <v>74.95</v>
      </c>
    </row>
    <row r="514" spans="1:3" x14ac:dyDescent="0.25">
      <c r="A514" t="s">
        <v>2214</v>
      </c>
      <c r="B514" t="s">
        <v>3387</v>
      </c>
      <c r="C514" s="4">
        <v>56.95</v>
      </c>
    </row>
    <row r="515" spans="1:3" x14ac:dyDescent="0.25">
      <c r="A515" t="s">
        <v>2200</v>
      </c>
      <c r="B515" t="s">
        <v>3129</v>
      </c>
      <c r="C515" s="4">
        <v>30.95</v>
      </c>
    </row>
    <row r="516" spans="1:3" x14ac:dyDescent="0.25">
      <c r="A516" t="s">
        <v>2201</v>
      </c>
      <c r="B516" t="s">
        <v>3131</v>
      </c>
      <c r="C516" s="4">
        <v>9.9499999999999993</v>
      </c>
    </row>
    <row r="517" spans="1:3" x14ac:dyDescent="0.25">
      <c r="A517" t="s">
        <v>2202</v>
      </c>
      <c r="B517" t="s">
        <v>3110</v>
      </c>
      <c r="C517" s="4">
        <v>34.950000000000003</v>
      </c>
    </row>
    <row r="518" spans="1:3" x14ac:dyDescent="0.25">
      <c r="A518" s="6" t="s">
        <v>2203</v>
      </c>
      <c r="B518" t="s">
        <v>3111</v>
      </c>
      <c r="C518" s="4">
        <v>17.95</v>
      </c>
    </row>
    <row r="519" spans="1:3" x14ac:dyDescent="0.25">
      <c r="A519" t="s">
        <v>2204</v>
      </c>
      <c r="B519" t="s">
        <v>3389</v>
      </c>
      <c r="C519" s="4">
        <v>5.95</v>
      </c>
    </row>
    <row r="520" spans="1:3" x14ac:dyDescent="0.25">
      <c r="A520" t="s">
        <v>2208</v>
      </c>
      <c r="B520" t="s">
        <v>3392</v>
      </c>
      <c r="C520" s="4">
        <v>9.9499999999999993</v>
      </c>
    </row>
    <row r="521" spans="1:3" x14ac:dyDescent="0.25">
      <c r="A521" t="s">
        <v>2211</v>
      </c>
      <c r="B521" t="s">
        <v>3209</v>
      </c>
      <c r="C521" s="4">
        <v>9.9499999999999993</v>
      </c>
    </row>
    <row r="522" spans="1:3" x14ac:dyDescent="0.25">
      <c r="A522" t="s">
        <v>2190</v>
      </c>
      <c r="B522" t="s">
        <v>3112</v>
      </c>
      <c r="C522" s="4">
        <v>9.9499999999999993</v>
      </c>
    </row>
    <row r="523" spans="1:3" x14ac:dyDescent="0.25">
      <c r="A523" t="s">
        <v>54</v>
      </c>
      <c r="B523" t="s">
        <v>3142</v>
      </c>
      <c r="C523" s="4">
        <v>99.95</v>
      </c>
    </row>
    <row r="524" spans="1:3" ht="15.75" x14ac:dyDescent="0.25">
      <c r="A524" s="19" t="s">
        <v>2215</v>
      </c>
      <c r="B524" s="17"/>
      <c r="C524" s="18"/>
    </row>
    <row r="525" spans="1:3" ht="15.75" x14ac:dyDescent="0.25">
      <c r="A525" s="16" t="s">
        <v>9</v>
      </c>
      <c r="B525" s="16" t="s">
        <v>10</v>
      </c>
      <c r="C525" s="50" t="s">
        <v>11</v>
      </c>
    </row>
    <row r="526" spans="1:3" x14ac:dyDescent="0.25">
      <c r="A526" t="s">
        <v>2216</v>
      </c>
      <c r="B526" t="s">
        <v>3351</v>
      </c>
      <c r="C526" s="4">
        <v>39.950000000000003</v>
      </c>
    </row>
    <row r="527" spans="1:3" x14ac:dyDescent="0.25">
      <c r="A527" t="s">
        <v>1951</v>
      </c>
      <c r="B527" t="s">
        <v>3151</v>
      </c>
      <c r="C527" s="4">
        <v>29.95</v>
      </c>
    </row>
    <row r="528" spans="1:3" x14ac:dyDescent="0.25">
      <c r="A528" t="s">
        <v>1952</v>
      </c>
      <c r="B528" t="s">
        <v>3152</v>
      </c>
      <c r="C528" s="4">
        <v>29.95</v>
      </c>
    </row>
    <row r="529" spans="1:3" x14ac:dyDescent="0.25">
      <c r="A529" t="s">
        <v>2217</v>
      </c>
      <c r="B529" t="s">
        <v>3153</v>
      </c>
      <c r="C529" s="4">
        <v>69.95</v>
      </c>
    </row>
    <row r="530" spans="1:3" x14ac:dyDescent="0.25">
      <c r="A530" t="s">
        <v>2218</v>
      </c>
      <c r="B530" t="s">
        <v>3154</v>
      </c>
      <c r="C530" s="4">
        <v>99.95</v>
      </c>
    </row>
    <row r="531" spans="1:3" x14ac:dyDescent="0.25">
      <c r="A531" t="s">
        <v>2219</v>
      </c>
      <c r="B531" t="s">
        <v>3122</v>
      </c>
      <c r="C531" s="4">
        <v>49.95</v>
      </c>
    </row>
    <row r="532" spans="1:3" x14ac:dyDescent="0.25">
      <c r="A532" t="s">
        <v>2220</v>
      </c>
      <c r="B532" t="s">
        <v>3107</v>
      </c>
      <c r="C532" s="4">
        <v>19.95</v>
      </c>
    </row>
    <row r="533" spans="1:3" x14ac:dyDescent="0.25">
      <c r="A533" t="s">
        <v>2221</v>
      </c>
      <c r="B533" t="s">
        <v>3186</v>
      </c>
      <c r="C533" s="4">
        <v>59.95</v>
      </c>
    </row>
    <row r="534" spans="1:3" x14ac:dyDescent="0.25">
      <c r="A534" t="s">
        <v>2222</v>
      </c>
      <c r="B534" t="s">
        <v>3190</v>
      </c>
      <c r="C534" s="4">
        <v>29.95</v>
      </c>
    </row>
    <row r="535" spans="1:3" x14ac:dyDescent="0.25">
      <c r="A535" t="s">
        <v>2223</v>
      </c>
      <c r="B535" t="s">
        <v>3129</v>
      </c>
      <c r="C535" s="4">
        <v>39.950000000000003</v>
      </c>
    </row>
    <row r="536" spans="1:3" x14ac:dyDescent="0.25">
      <c r="A536" t="s">
        <v>2224</v>
      </c>
      <c r="B536" t="s">
        <v>3131</v>
      </c>
      <c r="C536" s="4">
        <v>19.95</v>
      </c>
    </row>
    <row r="537" spans="1:3" x14ac:dyDescent="0.25">
      <c r="A537" t="s">
        <v>2225</v>
      </c>
      <c r="B537" t="s">
        <v>3158</v>
      </c>
      <c r="C537" s="4">
        <v>18.95</v>
      </c>
    </row>
    <row r="538" spans="1:3" x14ac:dyDescent="0.25">
      <c r="A538" t="s">
        <v>2226</v>
      </c>
      <c r="B538" t="s">
        <v>3201</v>
      </c>
      <c r="C538" s="4">
        <v>19.95</v>
      </c>
    </row>
    <row r="539" spans="1:3" x14ac:dyDescent="0.25">
      <c r="A539" t="s">
        <v>2227</v>
      </c>
      <c r="B539" t="s">
        <v>3114</v>
      </c>
      <c r="C539" s="4">
        <v>19.95</v>
      </c>
    </row>
    <row r="540" spans="1:3" x14ac:dyDescent="0.25">
      <c r="A540" t="s">
        <v>2027</v>
      </c>
      <c r="B540" t="s">
        <v>3167</v>
      </c>
      <c r="C540" s="4">
        <v>11.95</v>
      </c>
    </row>
    <row r="541" spans="1:3" x14ac:dyDescent="0.25">
      <c r="A541" t="s">
        <v>2228</v>
      </c>
      <c r="B541" t="s">
        <v>3209</v>
      </c>
      <c r="C541" s="4">
        <v>18.95</v>
      </c>
    </row>
    <row r="542" spans="1:3" x14ac:dyDescent="0.25">
      <c r="A542" t="s">
        <v>2229</v>
      </c>
      <c r="B542" t="s">
        <v>3165</v>
      </c>
      <c r="C542" s="4">
        <v>9.9499999999999993</v>
      </c>
    </row>
    <row r="543" spans="1:3" x14ac:dyDescent="0.25">
      <c r="A543" t="s">
        <v>2230</v>
      </c>
      <c r="B543" t="s">
        <v>3141</v>
      </c>
      <c r="C543" s="4">
        <v>9.9499999999999993</v>
      </c>
    </row>
    <row r="544" spans="1:3" x14ac:dyDescent="0.25">
      <c r="A544" t="s">
        <v>54</v>
      </c>
      <c r="B544" t="s">
        <v>3142</v>
      </c>
      <c r="C544" s="4">
        <v>99.95</v>
      </c>
    </row>
    <row r="545" spans="1:3" ht="15.75" x14ac:dyDescent="0.25">
      <c r="A545" s="19" t="s">
        <v>2231</v>
      </c>
      <c r="B545" s="56" t="s">
        <v>1471</v>
      </c>
      <c r="C545" s="18"/>
    </row>
    <row r="546" spans="1:3" ht="15.75" x14ac:dyDescent="0.25">
      <c r="A546" s="16" t="s">
        <v>9</v>
      </c>
      <c r="B546" s="16" t="s">
        <v>10</v>
      </c>
      <c r="C546" s="50" t="s">
        <v>11</v>
      </c>
    </row>
    <row r="547" spans="1:3" x14ac:dyDescent="0.25">
      <c r="A547" t="s">
        <v>1950</v>
      </c>
      <c r="B547" t="s">
        <v>3351</v>
      </c>
      <c r="C547" s="4">
        <v>39.950000000000003</v>
      </c>
    </row>
    <row r="548" spans="1:3" x14ac:dyDescent="0.25">
      <c r="A548" t="s">
        <v>1951</v>
      </c>
      <c r="B548" t="s">
        <v>3151</v>
      </c>
      <c r="C548" s="4">
        <v>29.95</v>
      </c>
    </row>
    <row r="549" spans="1:3" x14ac:dyDescent="0.25">
      <c r="A549" t="s">
        <v>1952</v>
      </c>
      <c r="B549" t="s">
        <v>3152</v>
      </c>
      <c r="C549" s="4">
        <v>29.95</v>
      </c>
    </row>
    <row r="550" spans="1:3" x14ac:dyDescent="0.25">
      <c r="A550" t="s">
        <v>1953</v>
      </c>
      <c r="B550" t="s">
        <v>3153</v>
      </c>
      <c r="C550" s="4">
        <v>69.95</v>
      </c>
    </row>
    <row r="551" spans="1:3" x14ac:dyDescent="0.25">
      <c r="A551" t="s">
        <v>2232</v>
      </c>
      <c r="B551" t="s">
        <v>3394</v>
      </c>
      <c r="C551" s="4">
        <v>219.95</v>
      </c>
    </row>
    <row r="552" spans="1:3" x14ac:dyDescent="0.25">
      <c r="A552" t="s">
        <v>2219</v>
      </c>
      <c r="B552" t="s">
        <v>3122</v>
      </c>
      <c r="C552" s="4">
        <v>49.95</v>
      </c>
    </row>
    <row r="553" spans="1:3" x14ac:dyDescent="0.25">
      <c r="A553" t="s">
        <v>2233</v>
      </c>
      <c r="B553" t="s">
        <v>3107</v>
      </c>
      <c r="C553" s="4">
        <v>19.95</v>
      </c>
    </row>
    <row r="554" spans="1:3" x14ac:dyDescent="0.25">
      <c r="A554" t="s">
        <v>2234</v>
      </c>
      <c r="B554" t="s">
        <v>3186</v>
      </c>
      <c r="C554" s="4">
        <v>69.95</v>
      </c>
    </row>
    <row r="555" spans="1:3" x14ac:dyDescent="0.25">
      <c r="A555" t="s">
        <v>2235</v>
      </c>
      <c r="B555" t="s">
        <v>3127</v>
      </c>
      <c r="C555" s="4">
        <v>18.95</v>
      </c>
    </row>
    <row r="556" spans="1:3" x14ac:dyDescent="0.25">
      <c r="A556" t="s">
        <v>2236</v>
      </c>
      <c r="B556" t="s">
        <v>3129</v>
      </c>
      <c r="C556" s="4">
        <v>39.950000000000003</v>
      </c>
    </row>
    <row r="557" spans="1:3" x14ac:dyDescent="0.25">
      <c r="A557" t="s">
        <v>2237</v>
      </c>
      <c r="B557" t="s">
        <v>3131</v>
      </c>
      <c r="C557" s="4">
        <v>19.95</v>
      </c>
    </row>
    <row r="558" spans="1:3" x14ac:dyDescent="0.25">
      <c r="A558" t="s">
        <v>2238</v>
      </c>
      <c r="B558" t="s">
        <v>3158</v>
      </c>
      <c r="C558" s="4">
        <v>35.950000000000003</v>
      </c>
    </row>
    <row r="559" spans="1:3" x14ac:dyDescent="0.25">
      <c r="A559" t="s">
        <v>2239</v>
      </c>
      <c r="B559" t="s">
        <v>3209</v>
      </c>
      <c r="C559" s="4">
        <v>29.95</v>
      </c>
    </row>
    <row r="560" spans="1:3" x14ac:dyDescent="0.25">
      <c r="A560" t="s">
        <v>2240</v>
      </c>
      <c r="B560" t="s">
        <v>3165</v>
      </c>
      <c r="C560" s="4">
        <v>15.95</v>
      </c>
    </row>
    <row r="561" spans="1:3" x14ac:dyDescent="0.25">
      <c r="A561" t="s">
        <v>2241</v>
      </c>
      <c r="B561" t="s">
        <v>3201</v>
      </c>
      <c r="C561" s="4">
        <v>49.95</v>
      </c>
    </row>
    <row r="562" spans="1:3" x14ac:dyDescent="0.25">
      <c r="A562" t="s">
        <v>2242</v>
      </c>
      <c r="B562" t="s">
        <v>3114</v>
      </c>
      <c r="C562" s="4">
        <v>19.95</v>
      </c>
    </row>
    <row r="563" spans="1:3" x14ac:dyDescent="0.25">
      <c r="A563" t="s">
        <v>187</v>
      </c>
      <c r="B563" t="s">
        <v>3167</v>
      </c>
      <c r="C563" s="4">
        <v>19.95</v>
      </c>
    </row>
    <row r="564" spans="1:3" x14ac:dyDescent="0.25">
      <c r="A564" t="s">
        <v>2243</v>
      </c>
      <c r="B564" t="s">
        <v>3141</v>
      </c>
      <c r="C564" s="4">
        <v>22.95</v>
      </c>
    </row>
    <row r="565" spans="1:3" x14ac:dyDescent="0.25">
      <c r="A565" t="s">
        <v>54</v>
      </c>
      <c r="B565" t="s">
        <v>3142</v>
      </c>
      <c r="C565" s="4">
        <v>99.95</v>
      </c>
    </row>
    <row r="566" spans="1:3" ht="15.75" x14ac:dyDescent="0.25">
      <c r="A566" s="19" t="s">
        <v>2244</v>
      </c>
      <c r="B566" s="57" t="s">
        <v>1501</v>
      </c>
      <c r="C566" s="18"/>
    </row>
    <row r="567" spans="1:3" ht="15.75" x14ac:dyDescent="0.25">
      <c r="A567" s="16" t="s">
        <v>9</v>
      </c>
      <c r="B567" s="16" t="s">
        <v>10</v>
      </c>
      <c r="C567" s="50" t="s">
        <v>11</v>
      </c>
    </row>
    <row r="568" spans="1:3" x14ac:dyDescent="0.25">
      <c r="A568" t="s">
        <v>2216</v>
      </c>
      <c r="B568" t="s">
        <v>3351</v>
      </c>
      <c r="C568" s="4">
        <v>39.950000000000003</v>
      </c>
    </row>
    <row r="569" spans="1:3" x14ac:dyDescent="0.25">
      <c r="A569" t="s">
        <v>1951</v>
      </c>
      <c r="B569" t="s">
        <v>3151</v>
      </c>
      <c r="C569" s="4">
        <v>29.95</v>
      </c>
    </row>
    <row r="570" spans="1:3" x14ac:dyDescent="0.25">
      <c r="A570" t="s">
        <v>1952</v>
      </c>
      <c r="B570" t="s">
        <v>3152</v>
      </c>
      <c r="C570" s="4">
        <v>29.95</v>
      </c>
    </row>
    <row r="571" spans="1:3" x14ac:dyDescent="0.25">
      <c r="A571" t="s">
        <v>2245</v>
      </c>
      <c r="B571" t="s">
        <v>3153</v>
      </c>
      <c r="C571" s="4">
        <v>69.95</v>
      </c>
    </row>
    <row r="572" spans="1:3" x14ac:dyDescent="0.25">
      <c r="A572" t="s">
        <v>2246</v>
      </c>
      <c r="B572" t="s">
        <v>3395</v>
      </c>
      <c r="C572" s="4">
        <v>249.95</v>
      </c>
    </row>
    <row r="573" spans="1:3" x14ac:dyDescent="0.25">
      <c r="A573" t="s">
        <v>2219</v>
      </c>
      <c r="B573" t="s">
        <v>3122</v>
      </c>
      <c r="C573" s="4">
        <v>49.95</v>
      </c>
    </row>
    <row r="574" spans="1:3" x14ac:dyDescent="0.25">
      <c r="A574" t="s">
        <v>2233</v>
      </c>
      <c r="B574" t="s">
        <v>3107</v>
      </c>
      <c r="C574" s="4">
        <v>19.95</v>
      </c>
    </row>
    <row r="575" spans="1:3" x14ac:dyDescent="0.25">
      <c r="A575" t="s">
        <v>2247</v>
      </c>
      <c r="B575" t="s">
        <v>3186</v>
      </c>
      <c r="C575" s="4">
        <v>65.95</v>
      </c>
    </row>
    <row r="576" spans="1:3" x14ac:dyDescent="0.25">
      <c r="A576" t="s">
        <v>2236</v>
      </c>
      <c r="B576" t="s">
        <v>3129</v>
      </c>
      <c r="C576" s="4">
        <v>39.950000000000003</v>
      </c>
    </row>
    <row r="577" spans="1:3" x14ac:dyDescent="0.25">
      <c r="A577" t="s">
        <v>2237</v>
      </c>
      <c r="B577" t="s">
        <v>3131</v>
      </c>
      <c r="C577" s="4">
        <v>19.95</v>
      </c>
    </row>
    <row r="578" spans="1:3" x14ac:dyDescent="0.25">
      <c r="A578" t="s">
        <v>2248</v>
      </c>
      <c r="B578" t="s">
        <v>3111</v>
      </c>
      <c r="C578" s="4">
        <v>39.950000000000003</v>
      </c>
    </row>
    <row r="579" spans="1:3" x14ac:dyDescent="0.25">
      <c r="A579" t="s">
        <v>2239</v>
      </c>
      <c r="B579" t="s">
        <v>3209</v>
      </c>
      <c r="C579" s="4">
        <v>29.95</v>
      </c>
    </row>
    <row r="580" spans="1:3" x14ac:dyDescent="0.25">
      <c r="A580" t="s">
        <v>2240</v>
      </c>
      <c r="B580" t="s">
        <v>3165</v>
      </c>
      <c r="C580" s="4">
        <v>15.95</v>
      </c>
    </row>
    <row r="581" spans="1:3" x14ac:dyDescent="0.25">
      <c r="A581" t="s">
        <v>2249</v>
      </c>
      <c r="B581" t="s">
        <v>3396</v>
      </c>
      <c r="C581" s="4">
        <v>39.950000000000003</v>
      </c>
    </row>
    <row r="582" spans="1:3" x14ac:dyDescent="0.25">
      <c r="A582" t="s">
        <v>1956</v>
      </c>
      <c r="B582" t="s">
        <v>3114</v>
      </c>
      <c r="C582" s="4">
        <v>19.95</v>
      </c>
    </row>
    <row r="583" spans="1:3" x14ac:dyDescent="0.25">
      <c r="A583" t="s">
        <v>2250</v>
      </c>
      <c r="B583" t="s">
        <v>3167</v>
      </c>
      <c r="C583" s="4">
        <v>15.95</v>
      </c>
    </row>
    <row r="584" spans="1:3" x14ac:dyDescent="0.25">
      <c r="A584" t="s">
        <v>2251</v>
      </c>
      <c r="B584" t="s">
        <v>3141</v>
      </c>
      <c r="C584" s="4">
        <v>15.95</v>
      </c>
    </row>
    <row r="585" spans="1:3" x14ac:dyDescent="0.25">
      <c r="A585" t="s">
        <v>54</v>
      </c>
      <c r="B585" t="s">
        <v>3142</v>
      </c>
      <c r="C585" s="4">
        <v>99.95</v>
      </c>
    </row>
    <row r="586" spans="1:3" ht="15.75" x14ac:dyDescent="0.25">
      <c r="A586" s="19" t="s">
        <v>2252</v>
      </c>
      <c r="B586" s="56" t="s">
        <v>1600</v>
      </c>
      <c r="C586" s="18"/>
    </row>
    <row r="587" spans="1:3" ht="15.75" x14ac:dyDescent="0.25">
      <c r="A587" s="16" t="s">
        <v>9</v>
      </c>
      <c r="B587" s="16" t="s">
        <v>10</v>
      </c>
      <c r="C587" s="50" t="s">
        <v>11</v>
      </c>
    </row>
    <row r="588" spans="1:3" x14ac:dyDescent="0.25">
      <c r="A588" t="s">
        <v>1950</v>
      </c>
      <c r="B588" t="s">
        <v>3351</v>
      </c>
      <c r="C588" s="4">
        <v>39.950000000000003</v>
      </c>
    </row>
    <row r="589" spans="1:3" x14ac:dyDescent="0.25">
      <c r="A589" t="s">
        <v>1951</v>
      </c>
      <c r="B589" t="s">
        <v>3151</v>
      </c>
      <c r="C589" s="4">
        <v>29.95</v>
      </c>
    </row>
    <row r="590" spans="1:3" x14ac:dyDescent="0.25">
      <c r="A590" t="s">
        <v>1952</v>
      </c>
      <c r="B590" t="s">
        <v>3152</v>
      </c>
      <c r="C590" s="4">
        <v>29.95</v>
      </c>
    </row>
    <row r="591" spans="1:3" x14ac:dyDescent="0.25">
      <c r="A591" t="s">
        <v>2253</v>
      </c>
      <c r="B591" t="s">
        <v>3153</v>
      </c>
      <c r="C591" s="4">
        <v>59.95</v>
      </c>
    </row>
    <row r="592" spans="1:3" x14ac:dyDescent="0.25">
      <c r="A592" t="s">
        <v>2931</v>
      </c>
      <c r="B592" t="s">
        <v>3397</v>
      </c>
      <c r="C592" s="4">
        <v>199.95</v>
      </c>
    </row>
    <row r="593" spans="1:3" x14ac:dyDescent="0.25">
      <c r="A593" t="s">
        <v>2219</v>
      </c>
      <c r="B593" t="s">
        <v>3122</v>
      </c>
      <c r="C593" s="4">
        <v>49.95</v>
      </c>
    </row>
    <row r="594" spans="1:3" x14ac:dyDescent="0.25">
      <c r="A594" s="43" t="s">
        <v>2254</v>
      </c>
      <c r="B594" t="s">
        <v>3107</v>
      </c>
      <c r="C594" s="4">
        <v>19.95</v>
      </c>
    </row>
    <row r="595" spans="1:3" x14ac:dyDescent="0.25">
      <c r="A595" t="s">
        <v>2255</v>
      </c>
      <c r="B595" t="s">
        <v>3186</v>
      </c>
      <c r="C595" s="4">
        <v>59.95</v>
      </c>
    </row>
    <row r="596" spans="1:3" x14ac:dyDescent="0.25">
      <c r="A596" t="s">
        <v>2256</v>
      </c>
      <c r="B596" t="s">
        <v>3129</v>
      </c>
      <c r="C596" s="4">
        <v>35.950000000000003</v>
      </c>
    </row>
    <row r="597" spans="1:3" x14ac:dyDescent="0.25">
      <c r="A597" t="s">
        <v>2237</v>
      </c>
      <c r="B597" t="s">
        <v>3131</v>
      </c>
      <c r="C597" s="4">
        <v>19.95</v>
      </c>
    </row>
    <row r="598" spans="1:3" x14ac:dyDescent="0.25">
      <c r="A598" t="s">
        <v>2257</v>
      </c>
      <c r="B598" t="s">
        <v>3158</v>
      </c>
      <c r="C598" s="4">
        <v>35.950000000000003</v>
      </c>
    </row>
    <row r="599" spans="1:3" x14ac:dyDescent="0.25">
      <c r="A599" t="s">
        <v>2258</v>
      </c>
      <c r="B599" t="s">
        <v>3209</v>
      </c>
      <c r="C599" s="4">
        <v>19.95</v>
      </c>
    </row>
    <row r="600" spans="1:3" x14ac:dyDescent="0.25">
      <c r="A600" t="s">
        <v>2259</v>
      </c>
      <c r="B600" t="s">
        <v>3398</v>
      </c>
      <c r="C600" s="4">
        <v>19.95</v>
      </c>
    </row>
    <row r="601" spans="1:3" x14ac:dyDescent="0.25">
      <c r="A601" t="s">
        <v>2242</v>
      </c>
      <c r="B601" t="s">
        <v>3114</v>
      </c>
      <c r="C601" s="4">
        <v>19.95</v>
      </c>
    </row>
    <row r="602" spans="1:3" x14ac:dyDescent="0.25">
      <c r="A602" t="s">
        <v>2260</v>
      </c>
      <c r="B602" t="s">
        <v>3165</v>
      </c>
      <c r="C602" s="4">
        <v>9.9499999999999993</v>
      </c>
    </row>
    <row r="603" spans="1:3" x14ac:dyDescent="0.25">
      <c r="A603" t="s">
        <v>2261</v>
      </c>
      <c r="B603" t="s">
        <v>3141</v>
      </c>
      <c r="C603" s="4">
        <v>9.9499999999999993</v>
      </c>
    </row>
    <row r="604" spans="1:3" x14ac:dyDescent="0.25">
      <c r="A604" t="s">
        <v>54</v>
      </c>
      <c r="B604" t="s">
        <v>3142</v>
      </c>
      <c r="C604" s="4">
        <v>99.95</v>
      </c>
    </row>
    <row r="605" spans="1:3" ht="15.75" x14ac:dyDescent="0.25">
      <c r="A605" s="42" t="s">
        <v>2262</v>
      </c>
      <c r="B605" s="56" t="s">
        <v>1600</v>
      </c>
      <c r="C605" s="18"/>
    </row>
    <row r="606" spans="1:3" ht="15.75" x14ac:dyDescent="0.25">
      <c r="A606" s="16" t="s">
        <v>9</v>
      </c>
      <c r="B606" s="16" t="s">
        <v>10</v>
      </c>
      <c r="C606" s="50" t="s">
        <v>11</v>
      </c>
    </row>
    <row r="607" spans="1:3" x14ac:dyDescent="0.25">
      <c r="A607" t="s">
        <v>2922</v>
      </c>
      <c r="B607" t="s">
        <v>3351</v>
      </c>
      <c r="C607" s="4">
        <v>39.950000000000003</v>
      </c>
    </row>
    <row r="608" spans="1:3" x14ac:dyDescent="0.25">
      <c r="A608" t="s">
        <v>1951</v>
      </c>
      <c r="B608" t="s">
        <v>3151</v>
      </c>
      <c r="C608" s="4">
        <v>29.95</v>
      </c>
    </row>
    <row r="609" spans="1:3" x14ac:dyDescent="0.25">
      <c r="A609" t="s">
        <v>1952</v>
      </c>
      <c r="B609" t="s">
        <v>3152</v>
      </c>
      <c r="C609" s="4">
        <v>29.95</v>
      </c>
    </row>
    <row r="610" spans="1:3" x14ac:dyDescent="0.25">
      <c r="A610" t="s">
        <v>2924</v>
      </c>
      <c r="B610" t="s">
        <v>3153</v>
      </c>
      <c r="C610" s="4">
        <v>79.95</v>
      </c>
    </row>
    <row r="611" spans="1:3" x14ac:dyDescent="0.25">
      <c r="A611" t="s">
        <v>2925</v>
      </c>
      <c r="B611" t="s">
        <v>3154</v>
      </c>
      <c r="C611" s="4">
        <v>299.95</v>
      </c>
    </row>
    <row r="612" spans="1:3" x14ac:dyDescent="0.25">
      <c r="A612" t="s">
        <v>2267</v>
      </c>
      <c r="B612" t="s">
        <v>3122</v>
      </c>
      <c r="C612" s="4">
        <v>49.95</v>
      </c>
    </row>
    <row r="613" spans="1:3" x14ac:dyDescent="0.25">
      <c r="A613" t="s">
        <v>2926</v>
      </c>
      <c r="B613" t="s">
        <v>3107</v>
      </c>
      <c r="C613" s="4">
        <v>29.95</v>
      </c>
    </row>
    <row r="614" spans="1:3" x14ac:dyDescent="0.25">
      <c r="A614" t="s">
        <v>2927</v>
      </c>
      <c r="B614" t="s">
        <v>3186</v>
      </c>
      <c r="C614" s="4">
        <v>69.95</v>
      </c>
    </row>
    <row r="615" spans="1:3" x14ac:dyDescent="0.25">
      <c r="A615" t="s">
        <v>2928</v>
      </c>
      <c r="B615" t="s">
        <v>3129</v>
      </c>
      <c r="C615" s="4">
        <v>49.95</v>
      </c>
    </row>
    <row r="616" spans="1:3" x14ac:dyDescent="0.25">
      <c r="A616" t="s">
        <v>2929</v>
      </c>
      <c r="B616" t="s">
        <v>3131</v>
      </c>
      <c r="C616" s="4">
        <v>45.95</v>
      </c>
    </row>
    <row r="617" spans="1:3" x14ac:dyDescent="0.25">
      <c r="A617" t="s">
        <v>2930</v>
      </c>
      <c r="B617" t="s">
        <v>3111</v>
      </c>
      <c r="C617" s="4">
        <v>49.95</v>
      </c>
    </row>
    <row r="618" spans="1:3" x14ac:dyDescent="0.25">
      <c r="A618" t="s">
        <v>2932</v>
      </c>
      <c r="B618" t="s">
        <v>3209</v>
      </c>
      <c r="C618" s="4">
        <v>49.95</v>
      </c>
    </row>
    <row r="619" spans="1:3" x14ac:dyDescent="0.25">
      <c r="A619" t="s">
        <v>2933</v>
      </c>
      <c r="B619" t="s">
        <v>3114</v>
      </c>
      <c r="C619" s="4">
        <v>39.950000000000003</v>
      </c>
    </row>
    <row r="620" spans="1:3" x14ac:dyDescent="0.25">
      <c r="A620" t="s">
        <v>2934</v>
      </c>
      <c r="B620" t="s">
        <v>3165</v>
      </c>
      <c r="C620" s="4">
        <v>15.95</v>
      </c>
    </row>
    <row r="621" spans="1:3" x14ac:dyDescent="0.25">
      <c r="A621" t="s">
        <v>2935</v>
      </c>
      <c r="B621" t="s">
        <v>3141</v>
      </c>
      <c r="C621" s="4">
        <v>15.95</v>
      </c>
    </row>
    <row r="622" spans="1:3" x14ac:dyDescent="0.25">
      <c r="A622" t="s">
        <v>54</v>
      </c>
      <c r="B622" t="s">
        <v>3142</v>
      </c>
      <c r="C622" s="4">
        <v>99.95</v>
      </c>
    </row>
    <row r="623" spans="1:3" ht="15.75" x14ac:dyDescent="0.25">
      <c r="A623" s="42" t="s">
        <v>2263</v>
      </c>
      <c r="B623" s="17"/>
      <c r="C623" s="18"/>
    </row>
    <row r="624" spans="1:3" ht="15.75" x14ac:dyDescent="0.25">
      <c r="A624" s="16" t="s">
        <v>9</v>
      </c>
      <c r="B624" s="16" t="s">
        <v>10</v>
      </c>
      <c r="C624" s="50" t="s">
        <v>11</v>
      </c>
    </row>
    <row r="625" spans="1:3" x14ac:dyDescent="0.25">
      <c r="A625" t="s">
        <v>2264</v>
      </c>
      <c r="B625" t="s">
        <v>3399</v>
      </c>
      <c r="C625" s="4">
        <v>39.950000000000003</v>
      </c>
    </row>
    <row r="626" spans="1:3" x14ac:dyDescent="0.25">
      <c r="A626" t="s">
        <v>2265</v>
      </c>
      <c r="B626" t="s">
        <v>3153</v>
      </c>
      <c r="C626" s="4">
        <v>79.95</v>
      </c>
    </row>
    <row r="627" spans="1:3" x14ac:dyDescent="0.25">
      <c r="A627" t="s">
        <v>2266</v>
      </c>
      <c r="B627" t="s">
        <v>3154</v>
      </c>
      <c r="C627" s="4">
        <v>379.95</v>
      </c>
    </row>
    <row r="628" spans="1:3" x14ac:dyDescent="0.25">
      <c r="A628" t="s">
        <v>2267</v>
      </c>
      <c r="B628" t="s">
        <v>3122</v>
      </c>
      <c r="C628" s="4">
        <v>49.95</v>
      </c>
    </row>
    <row r="629" spans="1:3" x14ac:dyDescent="0.25">
      <c r="A629" t="s">
        <v>2268</v>
      </c>
      <c r="B629" t="s">
        <v>3186</v>
      </c>
      <c r="C629" s="4">
        <v>69.95</v>
      </c>
    </row>
    <row r="630" spans="1:3" x14ac:dyDescent="0.25">
      <c r="A630" t="s">
        <v>2269</v>
      </c>
      <c r="B630" t="s">
        <v>3129</v>
      </c>
      <c r="C630" s="4">
        <v>56.95</v>
      </c>
    </row>
    <row r="631" spans="1:3" x14ac:dyDescent="0.25">
      <c r="A631" t="s">
        <v>2270</v>
      </c>
      <c r="B631" t="s">
        <v>3131</v>
      </c>
      <c r="C631" s="4">
        <v>35.950000000000003</v>
      </c>
    </row>
    <row r="632" spans="1:3" x14ac:dyDescent="0.25">
      <c r="A632" t="s">
        <v>2271</v>
      </c>
      <c r="B632" t="s">
        <v>3111</v>
      </c>
      <c r="C632" s="4">
        <v>56.95</v>
      </c>
    </row>
    <row r="633" spans="1:3" x14ac:dyDescent="0.25">
      <c r="A633" t="s">
        <v>2272</v>
      </c>
      <c r="B633" t="s">
        <v>3165</v>
      </c>
      <c r="C633" s="4">
        <v>19.95</v>
      </c>
    </row>
    <row r="634" spans="1:3" x14ac:dyDescent="0.25">
      <c r="A634" t="s">
        <v>2273</v>
      </c>
      <c r="B634" t="s">
        <v>3209</v>
      </c>
      <c r="C634" s="4">
        <v>29.95</v>
      </c>
    </row>
    <row r="635" spans="1:3" x14ac:dyDescent="0.25">
      <c r="A635" t="s">
        <v>2274</v>
      </c>
      <c r="B635" t="s">
        <v>3182</v>
      </c>
      <c r="C635" s="4">
        <v>39.950000000000003</v>
      </c>
    </row>
    <row r="636" spans="1:3" x14ac:dyDescent="0.25">
      <c r="A636" t="s">
        <v>2275</v>
      </c>
      <c r="B636" t="s">
        <v>3400</v>
      </c>
      <c r="C636" s="4">
        <v>15.95</v>
      </c>
    </row>
    <row r="637" spans="1:3" x14ac:dyDescent="0.25">
      <c r="A637" t="s">
        <v>2276</v>
      </c>
      <c r="B637" t="s">
        <v>3401</v>
      </c>
      <c r="C637" s="4">
        <v>15.95</v>
      </c>
    </row>
    <row r="638" spans="1:3" x14ac:dyDescent="0.25">
      <c r="A638" t="s">
        <v>2277</v>
      </c>
      <c r="B638" t="s">
        <v>3163</v>
      </c>
      <c r="C638" s="4">
        <v>39.950000000000003</v>
      </c>
    </row>
    <row r="639" spans="1:3" x14ac:dyDescent="0.25">
      <c r="A639" t="s">
        <v>2272</v>
      </c>
      <c r="B639" t="s">
        <v>3165</v>
      </c>
      <c r="C639" s="4">
        <v>19.95</v>
      </c>
    </row>
    <row r="640" spans="1:3" x14ac:dyDescent="0.25">
      <c r="A640" t="s">
        <v>2278</v>
      </c>
      <c r="B640" t="s">
        <v>3402</v>
      </c>
      <c r="C640" s="4">
        <v>19.95</v>
      </c>
    </row>
    <row r="641" spans="1:3" x14ac:dyDescent="0.25">
      <c r="A641" t="s">
        <v>2279</v>
      </c>
      <c r="B641" t="s">
        <v>3141</v>
      </c>
      <c r="C641" s="4">
        <v>19.95</v>
      </c>
    </row>
    <row r="642" spans="1:3" x14ac:dyDescent="0.25">
      <c r="A642" t="s">
        <v>54</v>
      </c>
      <c r="B642" t="s">
        <v>3142</v>
      </c>
      <c r="C642" s="4">
        <v>99.95</v>
      </c>
    </row>
    <row r="643" spans="1:3" ht="15.75" x14ac:dyDescent="0.25">
      <c r="A643" s="42" t="s">
        <v>2280</v>
      </c>
      <c r="B643" s="57" t="s">
        <v>1501</v>
      </c>
      <c r="C643" s="18"/>
    </row>
    <row r="644" spans="1:3" ht="15.75" x14ac:dyDescent="0.25">
      <c r="A644" s="16" t="s">
        <v>9</v>
      </c>
      <c r="B644" s="16" t="s">
        <v>10</v>
      </c>
      <c r="C644" s="50" t="s">
        <v>11</v>
      </c>
    </row>
    <row r="645" spans="1:3" x14ac:dyDescent="0.25">
      <c r="A645" t="s">
        <v>2264</v>
      </c>
      <c r="B645" t="s">
        <v>3399</v>
      </c>
      <c r="C645" s="4">
        <v>39.950000000000003</v>
      </c>
    </row>
    <row r="646" spans="1:3" x14ac:dyDescent="0.25">
      <c r="A646" t="s">
        <v>2788</v>
      </c>
      <c r="B646" t="s">
        <v>3403</v>
      </c>
      <c r="C646" s="4">
        <v>35.950000000000003</v>
      </c>
    </row>
    <row r="647" spans="1:3" x14ac:dyDescent="0.25">
      <c r="A647" t="s">
        <v>2265</v>
      </c>
      <c r="B647" t="s">
        <v>3153</v>
      </c>
      <c r="C647" s="4">
        <v>79.95</v>
      </c>
    </row>
    <row r="648" spans="1:3" x14ac:dyDescent="0.25">
      <c r="A648" t="s">
        <v>2921</v>
      </c>
      <c r="B648" t="s">
        <v>3154</v>
      </c>
      <c r="C648" s="4">
        <v>299.95</v>
      </c>
    </row>
    <row r="649" spans="1:3" x14ac:dyDescent="0.25">
      <c r="A649" t="s">
        <v>2267</v>
      </c>
      <c r="B649" t="s">
        <v>3122</v>
      </c>
      <c r="C649" s="4">
        <v>49.95</v>
      </c>
    </row>
    <row r="650" spans="1:3" x14ac:dyDescent="0.25">
      <c r="A650" t="s">
        <v>2281</v>
      </c>
      <c r="B650" t="s">
        <v>3107</v>
      </c>
      <c r="C650" s="4">
        <v>39.950000000000003</v>
      </c>
    </row>
    <row r="651" spans="1:3" x14ac:dyDescent="0.25">
      <c r="A651" t="s">
        <v>2282</v>
      </c>
      <c r="B651" t="s">
        <v>3186</v>
      </c>
      <c r="C651" s="4">
        <v>89.95</v>
      </c>
    </row>
    <row r="652" spans="1:3" x14ac:dyDescent="0.25">
      <c r="A652" t="s">
        <v>2283</v>
      </c>
      <c r="B652" t="s">
        <v>3129</v>
      </c>
      <c r="C652" s="4">
        <v>49.95</v>
      </c>
    </row>
    <row r="653" spans="1:3" x14ac:dyDescent="0.25">
      <c r="A653" t="s">
        <v>2270</v>
      </c>
      <c r="B653" t="s">
        <v>3131</v>
      </c>
      <c r="C653" s="4">
        <v>35.950000000000003</v>
      </c>
    </row>
    <row r="654" spans="1:3" x14ac:dyDescent="0.25">
      <c r="A654" t="s">
        <v>2284</v>
      </c>
      <c r="B654" t="s">
        <v>3111</v>
      </c>
      <c r="C654" s="4">
        <v>49.95</v>
      </c>
    </row>
    <row r="655" spans="1:3" x14ac:dyDescent="0.25">
      <c r="A655" t="s">
        <v>2273</v>
      </c>
      <c r="B655" t="s">
        <v>3209</v>
      </c>
      <c r="C655" s="4">
        <v>29.95</v>
      </c>
    </row>
    <row r="656" spans="1:3" x14ac:dyDescent="0.25">
      <c r="A656" t="s">
        <v>2274</v>
      </c>
      <c r="B656" t="s">
        <v>3182</v>
      </c>
      <c r="C656" s="4">
        <v>39.950000000000003</v>
      </c>
    </row>
    <row r="657" spans="1:3" x14ac:dyDescent="0.25">
      <c r="A657" t="s">
        <v>2275</v>
      </c>
      <c r="B657" t="s">
        <v>3400</v>
      </c>
      <c r="C657" s="4">
        <v>15.95</v>
      </c>
    </row>
    <row r="658" spans="1:3" x14ac:dyDescent="0.25">
      <c r="A658" t="s">
        <v>2276</v>
      </c>
      <c r="B658" t="s">
        <v>3401</v>
      </c>
      <c r="C658" s="4">
        <v>15.95</v>
      </c>
    </row>
    <row r="659" spans="1:3" x14ac:dyDescent="0.25">
      <c r="A659" t="s">
        <v>2277</v>
      </c>
      <c r="B659" t="s">
        <v>3163</v>
      </c>
      <c r="C659" s="4">
        <v>39.950000000000003</v>
      </c>
    </row>
    <row r="660" spans="1:3" x14ac:dyDescent="0.25">
      <c r="A660" t="s">
        <v>2272</v>
      </c>
      <c r="B660" t="s">
        <v>3165</v>
      </c>
      <c r="C660" s="4">
        <v>19.95</v>
      </c>
    </row>
    <row r="661" spans="1:3" x14ac:dyDescent="0.25">
      <c r="A661" t="s">
        <v>2285</v>
      </c>
      <c r="B661" t="s">
        <v>3404</v>
      </c>
      <c r="C661" s="4">
        <v>39.950000000000003</v>
      </c>
    </row>
    <row r="662" spans="1:3" x14ac:dyDescent="0.25">
      <c r="A662" t="s">
        <v>2286</v>
      </c>
      <c r="B662" t="s">
        <v>3405</v>
      </c>
      <c r="C662" s="4">
        <v>29.95</v>
      </c>
    </row>
    <row r="663" spans="1:3" x14ac:dyDescent="0.25">
      <c r="A663" t="s">
        <v>2278</v>
      </c>
      <c r="B663" t="s">
        <v>3402</v>
      </c>
      <c r="C663" s="4">
        <v>19.95</v>
      </c>
    </row>
    <row r="664" spans="1:3" x14ac:dyDescent="0.25">
      <c r="A664" t="s">
        <v>2279</v>
      </c>
      <c r="B664" t="s">
        <v>3141</v>
      </c>
      <c r="C664" s="4">
        <v>19.95</v>
      </c>
    </row>
    <row r="665" spans="1:3" x14ac:dyDescent="0.25">
      <c r="A665" t="s">
        <v>54</v>
      </c>
      <c r="B665" t="s">
        <v>3142</v>
      </c>
      <c r="C665" s="4">
        <v>99.95</v>
      </c>
    </row>
    <row r="666" spans="1:3" ht="15.75" x14ac:dyDescent="0.25">
      <c r="A666" s="42" t="s">
        <v>2287</v>
      </c>
      <c r="B666" s="57"/>
      <c r="C666" s="18"/>
    </row>
    <row r="667" spans="1:3" ht="15.75" x14ac:dyDescent="0.25">
      <c r="A667" s="16" t="s">
        <v>9</v>
      </c>
      <c r="B667" s="16" t="s">
        <v>10</v>
      </c>
      <c r="C667" s="50" t="s">
        <v>11</v>
      </c>
    </row>
    <row r="668" spans="1:3" x14ac:dyDescent="0.25">
      <c r="A668" t="s">
        <v>2936</v>
      </c>
      <c r="B668" t="s">
        <v>3399</v>
      </c>
      <c r="C668" s="4">
        <v>39.950000000000003</v>
      </c>
    </row>
    <row r="669" spans="1:3" x14ac:dyDescent="0.25">
      <c r="A669" t="s">
        <v>2788</v>
      </c>
      <c r="B669" t="s">
        <v>3403</v>
      </c>
      <c r="C669" s="4">
        <v>35.950000000000003</v>
      </c>
    </row>
    <row r="670" spans="1:3" x14ac:dyDescent="0.25">
      <c r="A670" t="s">
        <v>2937</v>
      </c>
      <c r="B670" t="s">
        <v>3153</v>
      </c>
      <c r="C670" s="4">
        <v>79.95</v>
      </c>
    </row>
    <row r="671" spans="1:3" x14ac:dyDescent="0.25">
      <c r="A671" t="s">
        <v>2938</v>
      </c>
      <c r="B671" t="s">
        <v>3154</v>
      </c>
      <c r="C671" s="4">
        <v>299.95</v>
      </c>
    </row>
    <row r="672" spans="1:3" x14ac:dyDescent="0.25">
      <c r="A672" t="s">
        <v>2267</v>
      </c>
      <c r="B672" t="s">
        <v>3122</v>
      </c>
      <c r="C672" s="4">
        <v>49.95</v>
      </c>
    </row>
    <row r="673" spans="1:3" x14ac:dyDescent="0.25">
      <c r="A673" t="s">
        <v>2939</v>
      </c>
      <c r="B673" t="s">
        <v>3107</v>
      </c>
      <c r="C673" s="4">
        <v>29.95</v>
      </c>
    </row>
    <row r="674" spans="1:3" x14ac:dyDescent="0.25">
      <c r="A674" t="s">
        <v>2940</v>
      </c>
      <c r="B674" t="s">
        <v>3186</v>
      </c>
      <c r="C674" s="4">
        <v>119.95</v>
      </c>
    </row>
    <row r="675" spans="1:3" x14ac:dyDescent="0.25">
      <c r="A675" t="s">
        <v>2941</v>
      </c>
      <c r="B675" t="s">
        <v>3129</v>
      </c>
      <c r="C675" s="4">
        <v>49.95</v>
      </c>
    </row>
    <row r="676" spans="1:3" x14ac:dyDescent="0.25">
      <c r="A676" t="s">
        <v>2942</v>
      </c>
      <c r="B676" t="s">
        <v>3131</v>
      </c>
      <c r="C676" s="4">
        <v>29.95</v>
      </c>
    </row>
    <row r="677" spans="1:3" x14ac:dyDescent="0.25">
      <c r="A677" t="s">
        <v>2943</v>
      </c>
      <c r="B677" t="s">
        <v>3111</v>
      </c>
      <c r="C677" s="4">
        <v>39.950000000000003</v>
      </c>
    </row>
    <row r="678" spans="1:3" x14ac:dyDescent="0.25">
      <c r="A678" t="s">
        <v>2944</v>
      </c>
      <c r="B678" t="s">
        <v>3209</v>
      </c>
      <c r="C678" s="4">
        <v>39.950000000000003</v>
      </c>
    </row>
    <row r="679" spans="1:3" x14ac:dyDescent="0.25">
      <c r="A679" t="s">
        <v>2945</v>
      </c>
      <c r="B679" t="s">
        <v>3406</v>
      </c>
      <c r="C679" s="4">
        <v>39.950000000000003</v>
      </c>
    </row>
    <row r="680" spans="1:3" x14ac:dyDescent="0.25">
      <c r="A680" t="s">
        <v>2946</v>
      </c>
      <c r="B680" t="s">
        <v>3114</v>
      </c>
      <c r="C680" s="4">
        <v>39.950000000000003</v>
      </c>
    </row>
    <row r="681" spans="1:3" x14ac:dyDescent="0.25">
      <c r="A681" t="s">
        <v>2947</v>
      </c>
      <c r="B681" t="s">
        <v>3165</v>
      </c>
      <c r="C681" s="4">
        <v>39.950000000000003</v>
      </c>
    </row>
    <row r="682" spans="1:3" x14ac:dyDescent="0.25">
      <c r="A682" t="s">
        <v>2948</v>
      </c>
      <c r="B682" t="s">
        <v>3141</v>
      </c>
      <c r="C682" s="4">
        <v>29.95</v>
      </c>
    </row>
    <row r="683" spans="1:3" x14ac:dyDescent="0.25">
      <c r="A683" t="s">
        <v>54</v>
      </c>
      <c r="B683" t="s">
        <v>3142</v>
      </c>
      <c r="C683" s="4">
        <v>99.95</v>
      </c>
    </row>
    <row r="684" spans="1:3" ht="15.75" x14ac:dyDescent="0.25">
      <c r="A684" s="19" t="s">
        <v>2288</v>
      </c>
      <c r="B684" s="17"/>
      <c r="C684" s="18"/>
    </row>
    <row r="685" spans="1:3" ht="15.75" x14ac:dyDescent="0.25">
      <c r="A685" s="16" t="s">
        <v>9</v>
      </c>
      <c r="B685" s="16" t="s">
        <v>10</v>
      </c>
      <c r="C685" s="50" t="s">
        <v>11</v>
      </c>
    </row>
    <row r="686" spans="1:3" x14ac:dyDescent="0.25">
      <c r="A686" t="s">
        <v>2216</v>
      </c>
      <c r="B686" t="s">
        <v>3351</v>
      </c>
      <c r="C686" s="4">
        <v>39.950000000000003</v>
      </c>
    </row>
    <row r="687" spans="1:3" x14ac:dyDescent="0.25">
      <c r="A687" t="s">
        <v>1951</v>
      </c>
      <c r="B687" t="s">
        <v>3151</v>
      </c>
      <c r="C687" s="4">
        <v>29.95</v>
      </c>
    </row>
    <row r="688" spans="1:3" x14ac:dyDescent="0.25">
      <c r="A688" t="s">
        <v>1952</v>
      </c>
      <c r="B688" t="s">
        <v>3152</v>
      </c>
      <c r="C688" s="4">
        <v>29.95</v>
      </c>
    </row>
    <row r="689" spans="1:3" x14ac:dyDescent="0.25">
      <c r="A689" t="s">
        <v>2289</v>
      </c>
      <c r="B689" t="s">
        <v>3407</v>
      </c>
      <c r="C689" s="4">
        <v>29.95</v>
      </c>
    </row>
    <row r="690" spans="1:3" x14ac:dyDescent="0.25">
      <c r="A690" t="s">
        <v>2290</v>
      </c>
      <c r="B690" t="s">
        <v>3154</v>
      </c>
      <c r="C690" s="4">
        <v>199.95</v>
      </c>
    </row>
    <row r="691" spans="1:3" x14ac:dyDescent="0.25">
      <c r="A691" t="s">
        <v>2291</v>
      </c>
      <c r="B691" t="s">
        <v>3408</v>
      </c>
      <c r="C691" s="4">
        <v>129.94999999999999</v>
      </c>
    </row>
    <row r="692" spans="1:3" x14ac:dyDescent="0.25">
      <c r="A692" t="s">
        <v>2292</v>
      </c>
      <c r="B692" t="s">
        <v>3107</v>
      </c>
      <c r="C692" s="4">
        <v>19.95</v>
      </c>
    </row>
    <row r="693" spans="1:3" x14ac:dyDescent="0.25">
      <c r="A693" t="s">
        <v>2293</v>
      </c>
      <c r="B693" t="s">
        <v>3186</v>
      </c>
      <c r="C693" s="4">
        <v>69.95</v>
      </c>
    </row>
    <row r="694" spans="1:3" x14ac:dyDescent="0.25">
      <c r="A694" t="s">
        <v>2294</v>
      </c>
      <c r="B694" t="s">
        <v>3127</v>
      </c>
      <c r="C694" s="4">
        <v>18.95</v>
      </c>
    </row>
    <row r="695" spans="1:3" x14ac:dyDescent="0.25">
      <c r="A695" t="s">
        <v>2295</v>
      </c>
      <c r="B695" t="s">
        <v>3129</v>
      </c>
      <c r="C695" s="4">
        <v>35.950000000000003</v>
      </c>
    </row>
    <row r="696" spans="1:3" x14ac:dyDescent="0.25">
      <c r="A696" t="s">
        <v>2296</v>
      </c>
      <c r="B696" t="s">
        <v>3158</v>
      </c>
      <c r="C696" s="4">
        <v>29.95</v>
      </c>
    </row>
    <row r="697" spans="1:3" x14ac:dyDescent="0.25">
      <c r="A697" t="s">
        <v>2297</v>
      </c>
      <c r="B697" t="s">
        <v>3254</v>
      </c>
      <c r="C697" s="4">
        <v>19.95</v>
      </c>
    </row>
    <row r="698" spans="1:3" x14ac:dyDescent="0.25">
      <c r="A698" t="s">
        <v>2298</v>
      </c>
      <c r="B698" t="s">
        <v>3209</v>
      </c>
      <c r="C698" s="4">
        <v>29.95</v>
      </c>
    </row>
    <row r="699" spans="1:3" x14ac:dyDescent="0.25">
      <c r="A699" t="s">
        <v>2299</v>
      </c>
      <c r="B699" t="s">
        <v>3409</v>
      </c>
      <c r="C699" s="4">
        <v>29.95</v>
      </c>
    </row>
    <row r="700" spans="1:3" x14ac:dyDescent="0.25">
      <c r="A700" t="s">
        <v>2300</v>
      </c>
      <c r="B700" t="s">
        <v>3114</v>
      </c>
      <c r="C700" s="4">
        <v>19.95</v>
      </c>
    </row>
    <row r="701" spans="1:3" x14ac:dyDescent="0.25">
      <c r="A701" t="s">
        <v>2260</v>
      </c>
      <c r="B701" t="s">
        <v>3165</v>
      </c>
      <c r="C701" s="4">
        <v>9.9499999999999993</v>
      </c>
    </row>
    <row r="702" spans="1:3" x14ac:dyDescent="0.25">
      <c r="A702" t="s">
        <v>2301</v>
      </c>
      <c r="B702" t="s">
        <v>3410</v>
      </c>
      <c r="C702" s="4">
        <v>18.95</v>
      </c>
    </row>
    <row r="703" spans="1:3" x14ac:dyDescent="0.25">
      <c r="A703" t="s">
        <v>2302</v>
      </c>
      <c r="B703" t="s">
        <v>3141</v>
      </c>
      <c r="C703" s="4">
        <v>17.95</v>
      </c>
    </row>
    <row r="704" spans="1:3" x14ac:dyDescent="0.25">
      <c r="A704" t="s">
        <v>54</v>
      </c>
      <c r="B704" t="s">
        <v>3142</v>
      </c>
      <c r="C704" s="4">
        <v>99.95</v>
      </c>
    </row>
    <row r="705" spans="1:3" ht="15.75" x14ac:dyDescent="0.25">
      <c r="A705" s="19" t="s">
        <v>2303</v>
      </c>
      <c r="B705" s="17"/>
      <c r="C705" s="18"/>
    </row>
    <row r="706" spans="1:3" ht="15.75" x14ac:dyDescent="0.25">
      <c r="A706" s="16" t="s">
        <v>9</v>
      </c>
      <c r="B706" s="16" t="s">
        <v>10</v>
      </c>
      <c r="C706" s="50" t="s">
        <v>11</v>
      </c>
    </row>
    <row r="707" spans="1:3" x14ac:dyDescent="0.25">
      <c r="A707" t="s">
        <v>2216</v>
      </c>
      <c r="B707" t="s">
        <v>3351</v>
      </c>
      <c r="C707" s="4">
        <v>39.950000000000003</v>
      </c>
    </row>
    <row r="708" spans="1:3" x14ac:dyDescent="0.25">
      <c r="A708" t="s">
        <v>1951</v>
      </c>
      <c r="B708" t="s">
        <v>3151</v>
      </c>
      <c r="C708" s="4">
        <v>29.95</v>
      </c>
    </row>
    <row r="709" spans="1:3" x14ac:dyDescent="0.25">
      <c r="A709" t="s">
        <v>1952</v>
      </c>
      <c r="B709" t="s">
        <v>3152</v>
      </c>
      <c r="C709" s="4">
        <v>29.95</v>
      </c>
    </row>
    <row r="710" spans="1:3" x14ac:dyDescent="0.25">
      <c r="A710" t="s">
        <v>2289</v>
      </c>
      <c r="B710" t="s">
        <v>3407</v>
      </c>
      <c r="C710" s="4">
        <v>29.95</v>
      </c>
    </row>
    <row r="711" spans="1:3" x14ac:dyDescent="0.25">
      <c r="A711" t="s">
        <v>2304</v>
      </c>
      <c r="B711" t="s">
        <v>3154</v>
      </c>
      <c r="C711" s="4">
        <v>246.95</v>
      </c>
    </row>
    <row r="712" spans="1:3" x14ac:dyDescent="0.25">
      <c r="A712" t="s">
        <v>2305</v>
      </c>
      <c r="B712" t="s">
        <v>3275</v>
      </c>
      <c r="C712" s="4">
        <v>149.94999999999999</v>
      </c>
    </row>
    <row r="713" spans="1:3" x14ac:dyDescent="0.25">
      <c r="A713" t="s">
        <v>2306</v>
      </c>
      <c r="B713" t="s">
        <v>3107</v>
      </c>
      <c r="C713" s="4">
        <v>19.95</v>
      </c>
    </row>
    <row r="714" spans="1:3" x14ac:dyDescent="0.25">
      <c r="A714" t="s">
        <v>2293</v>
      </c>
      <c r="B714" t="s">
        <v>3186</v>
      </c>
      <c r="C714" s="4">
        <v>69.95</v>
      </c>
    </row>
    <row r="715" spans="1:3" x14ac:dyDescent="0.25">
      <c r="A715" t="s">
        <v>2294</v>
      </c>
      <c r="B715" t="s">
        <v>3127</v>
      </c>
      <c r="C715" s="4">
        <v>18.95</v>
      </c>
    </row>
    <row r="716" spans="1:3" x14ac:dyDescent="0.25">
      <c r="A716" t="s">
        <v>2295</v>
      </c>
      <c r="B716" t="s">
        <v>3129</v>
      </c>
      <c r="C716" s="4">
        <v>35.950000000000003</v>
      </c>
    </row>
    <row r="717" spans="1:3" x14ac:dyDescent="0.25">
      <c r="A717" t="s">
        <v>2296</v>
      </c>
      <c r="B717" t="s">
        <v>3158</v>
      </c>
      <c r="C717" s="4">
        <v>29.95</v>
      </c>
    </row>
    <row r="718" spans="1:3" x14ac:dyDescent="0.25">
      <c r="A718" t="s">
        <v>2297</v>
      </c>
      <c r="B718" t="s">
        <v>3254</v>
      </c>
      <c r="C718" s="4">
        <v>19.95</v>
      </c>
    </row>
    <row r="719" spans="1:3" x14ac:dyDescent="0.25">
      <c r="A719" t="s">
        <v>2298</v>
      </c>
      <c r="B719" t="s">
        <v>3209</v>
      </c>
      <c r="C719" s="4">
        <v>29.95</v>
      </c>
    </row>
    <row r="720" spans="1:3" x14ac:dyDescent="0.25">
      <c r="A720" t="s">
        <v>2299</v>
      </c>
      <c r="B720" t="s">
        <v>3409</v>
      </c>
      <c r="C720" s="4">
        <v>29.95</v>
      </c>
    </row>
    <row r="721" spans="1:3" x14ac:dyDescent="0.25">
      <c r="A721" t="s">
        <v>2027</v>
      </c>
      <c r="B721" t="s">
        <v>3167</v>
      </c>
      <c r="C721" s="4">
        <v>11.95</v>
      </c>
    </row>
    <row r="722" spans="1:3" x14ac:dyDescent="0.25">
      <c r="A722" t="s">
        <v>2300</v>
      </c>
      <c r="B722" t="s">
        <v>3114</v>
      </c>
      <c r="C722" s="4">
        <v>19.95</v>
      </c>
    </row>
    <row r="723" spans="1:3" x14ac:dyDescent="0.25">
      <c r="A723" t="s">
        <v>2260</v>
      </c>
      <c r="B723" t="s">
        <v>3165</v>
      </c>
      <c r="C723" s="4">
        <v>9.9499999999999993</v>
      </c>
    </row>
    <row r="724" spans="1:3" x14ac:dyDescent="0.25">
      <c r="A724" t="s">
        <v>2302</v>
      </c>
      <c r="B724" t="s">
        <v>3141</v>
      </c>
      <c r="C724" s="4">
        <v>17.95</v>
      </c>
    </row>
    <row r="725" spans="1:3" x14ac:dyDescent="0.25">
      <c r="A725" t="s">
        <v>54</v>
      </c>
      <c r="B725" t="s">
        <v>3142</v>
      </c>
      <c r="C725" s="4">
        <v>99.95</v>
      </c>
    </row>
    <row r="726" spans="1:3" ht="15.75" x14ac:dyDescent="0.25">
      <c r="A726" s="19" t="s">
        <v>2307</v>
      </c>
      <c r="B726" s="56" t="s">
        <v>1471</v>
      </c>
      <c r="C726" s="18"/>
    </row>
    <row r="727" spans="1:3" ht="15.75" x14ac:dyDescent="0.25">
      <c r="A727" s="16" t="s">
        <v>9</v>
      </c>
      <c r="B727" s="16" t="s">
        <v>10</v>
      </c>
      <c r="C727" s="50" t="s">
        <v>11</v>
      </c>
    </row>
    <row r="728" spans="1:3" x14ac:dyDescent="0.25">
      <c r="A728" t="s">
        <v>2308</v>
      </c>
      <c r="B728" t="s">
        <v>3411</v>
      </c>
      <c r="C728" s="4">
        <v>39.950000000000003</v>
      </c>
    </row>
    <row r="729" spans="1:3" x14ac:dyDescent="0.25">
      <c r="A729" t="s">
        <v>1951</v>
      </c>
      <c r="B729" t="s">
        <v>3151</v>
      </c>
      <c r="C729" s="4">
        <v>29.95</v>
      </c>
    </row>
    <row r="730" spans="1:3" x14ac:dyDescent="0.25">
      <c r="A730" t="s">
        <v>1952</v>
      </c>
      <c r="B730" t="s">
        <v>3152</v>
      </c>
      <c r="C730" s="4">
        <v>29.95</v>
      </c>
    </row>
    <row r="731" spans="1:3" x14ac:dyDescent="0.25">
      <c r="A731" t="s">
        <v>1953</v>
      </c>
      <c r="B731" t="s">
        <v>3153</v>
      </c>
      <c r="C731" s="4">
        <v>69.95</v>
      </c>
    </row>
    <row r="732" spans="1:3" x14ac:dyDescent="0.25">
      <c r="A732" t="s">
        <v>2309</v>
      </c>
      <c r="B732" t="s">
        <v>3394</v>
      </c>
      <c r="C732" s="4">
        <v>269.95</v>
      </c>
    </row>
    <row r="733" spans="1:3" x14ac:dyDescent="0.25">
      <c r="A733" t="s">
        <v>2310</v>
      </c>
      <c r="B733" t="s">
        <v>3412</v>
      </c>
      <c r="C733" s="4">
        <v>149.94999999999999</v>
      </c>
    </row>
    <row r="734" spans="1:3" x14ac:dyDescent="0.25">
      <c r="A734" t="s">
        <v>2311</v>
      </c>
      <c r="B734" t="s">
        <v>3413</v>
      </c>
      <c r="C734" s="4">
        <v>149.94999999999999</v>
      </c>
    </row>
    <row r="735" spans="1:3" x14ac:dyDescent="0.25">
      <c r="A735" t="s">
        <v>2312</v>
      </c>
      <c r="B735" t="s">
        <v>3414</v>
      </c>
      <c r="C735" s="4">
        <v>159.94999999999999</v>
      </c>
    </row>
    <row r="736" spans="1:3" x14ac:dyDescent="0.25">
      <c r="A736" t="s">
        <v>2313</v>
      </c>
      <c r="B736" t="s">
        <v>3107</v>
      </c>
      <c r="C736" s="4">
        <v>19.95</v>
      </c>
    </row>
    <row r="737" spans="1:3" x14ac:dyDescent="0.25">
      <c r="A737" t="s">
        <v>2314</v>
      </c>
      <c r="B737" t="s">
        <v>3415</v>
      </c>
      <c r="C737" s="4">
        <v>69.95</v>
      </c>
    </row>
    <row r="738" spans="1:3" x14ac:dyDescent="0.25">
      <c r="A738" s="43" t="s">
        <v>2659</v>
      </c>
      <c r="B738" t="s">
        <v>3416</v>
      </c>
      <c r="C738" s="4">
        <v>69.95</v>
      </c>
    </row>
    <row r="739" spans="1:3" x14ac:dyDescent="0.25">
      <c r="A739" s="43" t="s">
        <v>2315</v>
      </c>
      <c r="B739" t="s">
        <v>3127</v>
      </c>
      <c r="C739" s="4">
        <v>18.95</v>
      </c>
    </row>
    <row r="740" spans="1:3" x14ac:dyDescent="0.25">
      <c r="A740" t="s">
        <v>2316</v>
      </c>
      <c r="B740" t="s">
        <v>3129</v>
      </c>
      <c r="C740" s="4">
        <v>39.950000000000003</v>
      </c>
    </row>
    <row r="741" spans="1:3" x14ac:dyDescent="0.25">
      <c r="A741" t="s">
        <v>2317</v>
      </c>
      <c r="B741" t="s">
        <v>3158</v>
      </c>
      <c r="C741" s="4">
        <v>35.950000000000003</v>
      </c>
    </row>
    <row r="742" spans="1:3" x14ac:dyDescent="0.25">
      <c r="A742" t="s">
        <v>2318</v>
      </c>
      <c r="B742" t="s">
        <v>3381</v>
      </c>
      <c r="C742" s="4">
        <v>19.95</v>
      </c>
    </row>
    <row r="743" spans="1:3" x14ac:dyDescent="0.25">
      <c r="A743" t="s">
        <v>2319</v>
      </c>
      <c r="B743" t="s">
        <v>3163</v>
      </c>
      <c r="C743" s="4">
        <v>19.95</v>
      </c>
    </row>
    <row r="744" spans="1:3" x14ac:dyDescent="0.25">
      <c r="A744" t="s">
        <v>2320</v>
      </c>
      <c r="B744" t="s">
        <v>3417</v>
      </c>
      <c r="C744" s="4">
        <v>19.95</v>
      </c>
    </row>
    <row r="745" spans="1:3" x14ac:dyDescent="0.25">
      <c r="A745" t="s">
        <v>2321</v>
      </c>
      <c r="B745" t="s">
        <v>3209</v>
      </c>
      <c r="C745" s="4">
        <v>29.95</v>
      </c>
    </row>
    <row r="746" spans="1:3" x14ac:dyDescent="0.25">
      <c r="A746" t="s">
        <v>2322</v>
      </c>
      <c r="B746" t="s">
        <v>3396</v>
      </c>
      <c r="C746" s="4">
        <v>39.950000000000003</v>
      </c>
    </row>
    <row r="747" spans="1:3" x14ac:dyDescent="0.25">
      <c r="A747" t="s">
        <v>2240</v>
      </c>
      <c r="B747" t="s">
        <v>3165</v>
      </c>
      <c r="C747" s="4">
        <v>15.95</v>
      </c>
    </row>
    <row r="748" spans="1:3" x14ac:dyDescent="0.25">
      <c r="A748" t="s">
        <v>187</v>
      </c>
      <c r="B748" t="s">
        <v>3167</v>
      </c>
      <c r="C748" s="4">
        <v>19.95</v>
      </c>
    </row>
    <row r="749" spans="1:3" x14ac:dyDescent="0.25">
      <c r="A749" t="s">
        <v>2323</v>
      </c>
      <c r="B749" t="s">
        <v>3141</v>
      </c>
      <c r="C749" s="4">
        <v>13.95</v>
      </c>
    </row>
    <row r="750" spans="1:3" x14ac:dyDescent="0.25">
      <c r="A750" t="s">
        <v>54</v>
      </c>
      <c r="B750" t="s">
        <v>3142</v>
      </c>
      <c r="C750" s="4">
        <v>99.95</v>
      </c>
    </row>
    <row r="751" spans="1:3" ht="15.75" x14ac:dyDescent="0.25">
      <c r="A751" s="19" t="s">
        <v>2324</v>
      </c>
      <c r="B751" s="57" t="s">
        <v>1501</v>
      </c>
      <c r="C751" s="18"/>
    </row>
    <row r="752" spans="1:3" ht="15.75" x14ac:dyDescent="0.25">
      <c r="A752" s="16" t="s">
        <v>9</v>
      </c>
      <c r="B752" s="16" t="s">
        <v>10</v>
      </c>
      <c r="C752" s="50" t="s">
        <v>11</v>
      </c>
    </row>
    <row r="753" spans="1:3" x14ac:dyDescent="0.25">
      <c r="A753" t="s">
        <v>2216</v>
      </c>
      <c r="B753" t="s">
        <v>3351</v>
      </c>
      <c r="C753" s="4">
        <v>39.950000000000003</v>
      </c>
    </row>
    <row r="754" spans="1:3" x14ac:dyDescent="0.25">
      <c r="A754" t="s">
        <v>1951</v>
      </c>
      <c r="B754" t="s">
        <v>3151</v>
      </c>
      <c r="C754" s="4">
        <v>29.95</v>
      </c>
    </row>
    <row r="755" spans="1:3" x14ac:dyDescent="0.25">
      <c r="A755" t="s">
        <v>1952</v>
      </c>
      <c r="B755" t="s">
        <v>3152</v>
      </c>
      <c r="C755" s="4">
        <v>29.95</v>
      </c>
    </row>
    <row r="756" spans="1:3" x14ac:dyDescent="0.25">
      <c r="A756" t="s">
        <v>2325</v>
      </c>
      <c r="B756" t="s">
        <v>3153</v>
      </c>
      <c r="C756" s="4">
        <v>69.95</v>
      </c>
    </row>
    <row r="757" spans="1:3" x14ac:dyDescent="0.25">
      <c r="A757" t="s">
        <v>2326</v>
      </c>
      <c r="B757" t="s">
        <v>3418</v>
      </c>
      <c r="C757" s="4">
        <v>229.95</v>
      </c>
    </row>
    <row r="758" spans="1:3" x14ac:dyDescent="0.25">
      <c r="A758" t="s">
        <v>2327</v>
      </c>
      <c r="B758" t="s">
        <v>3419</v>
      </c>
      <c r="C758" s="4">
        <v>259.95</v>
      </c>
    </row>
    <row r="759" spans="1:3" x14ac:dyDescent="0.25">
      <c r="A759" t="s">
        <v>2328</v>
      </c>
      <c r="B759" t="s">
        <v>3420</v>
      </c>
      <c r="C759" s="4">
        <v>149.94999999999999</v>
      </c>
    </row>
    <row r="760" spans="1:3" x14ac:dyDescent="0.25">
      <c r="A760" t="s">
        <v>2313</v>
      </c>
      <c r="B760" t="s">
        <v>3107</v>
      </c>
      <c r="C760" s="4">
        <v>19.95</v>
      </c>
    </row>
    <row r="761" spans="1:3" x14ac:dyDescent="0.25">
      <c r="A761" t="s">
        <v>2329</v>
      </c>
      <c r="B761" t="s">
        <v>3416</v>
      </c>
      <c r="C761" s="4">
        <v>69.95</v>
      </c>
    </row>
    <row r="762" spans="1:3" x14ac:dyDescent="0.25">
      <c r="A762" t="s">
        <v>2330</v>
      </c>
      <c r="B762" t="s">
        <v>3415</v>
      </c>
      <c r="C762" s="4">
        <v>79.95</v>
      </c>
    </row>
    <row r="763" spans="1:3" x14ac:dyDescent="0.25">
      <c r="A763" t="s">
        <v>2316</v>
      </c>
      <c r="B763" t="s">
        <v>3129</v>
      </c>
      <c r="C763" s="4">
        <v>39.950000000000003</v>
      </c>
    </row>
    <row r="764" spans="1:3" x14ac:dyDescent="0.25">
      <c r="A764" t="s">
        <v>2331</v>
      </c>
      <c r="B764" t="s">
        <v>3158</v>
      </c>
      <c r="C764" s="4">
        <v>35.950000000000003</v>
      </c>
    </row>
    <row r="765" spans="1:3" x14ac:dyDescent="0.25">
      <c r="A765" t="s">
        <v>2318</v>
      </c>
      <c r="B765" t="s">
        <v>3381</v>
      </c>
      <c r="C765" s="4">
        <v>19.95</v>
      </c>
    </row>
    <row r="766" spans="1:3" x14ac:dyDescent="0.25">
      <c r="A766" t="s">
        <v>2250</v>
      </c>
      <c r="B766" t="s">
        <v>3167</v>
      </c>
      <c r="C766" s="4">
        <v>15.95</v>
      </c>
    </row>
    <row r="767" spans="1:3" x14ac:dyDescent="0.25">
      <c r="A767" t="s">
        <v>2332</v>
      </c>
      <c r="B767" t="s">
        <v>3201</v>
      </c>
      <c r="C767" s="4">
        <v>39.950000000000003</v>
      </c>
    </row>
    <row r="768" spans="1:3" x14ac:dyDescent="0.25">
      <c r="A768" t="s">
        <v>2321</v>
      </c>
      <c r="B768" t="s">
        <v>3209</v>
      </c>
      <c r="C768" s="4">
        <v>29.95</v>
      </c>
    </row>
    <row r="769" spans="1:3" x14ac:dyDescent="0.25">
      <c r="A769" t="s">
        <v>2240</v>
      </c>
      <c r="B769" t="s">
        <v>3165</v>
      </c>
      <c r="C769" s="4">
        <v>15.95</v>
      </c>
    </row>
    <row r="770" spans="1:3" x14ac:dyDescent="0.25">
      <c r="A770" t="s">
        <v>187</v>
      </c>
      <c r="B770" t="s">
        <v>3167</v>
      </c>
      <c r="C770" s="4">
        <v>19.95</v>
      </c>
    </row>
    <row r="771" spans="1:3" x14ac:dyDescent="0.25">
      <c r="A771" s="43" t="s">
        <v>2660</v>
      </c>
      <c r="B771" t="s">
        <v>3114</v>
      </c>
      <c r="C771" s="4">
        <v>19.95</v>
      </c>
    </row>
    <row r="772" spans="1:3" x14ac:dyDescent="0.25">
      <c r="A772" t="s">
        <v>2333</v>
      </c>
      <c r="B772" t="s">
        <v>3141</v>
      </c>
      <c r="C772" s="4">
        <v>13.95</v>
      </c>
    </row>
    <row r="773" spans="1:3" x14ac:dyDescent="0.25">
      <c r="A773" t="s">
        <v>54</v>
      </c>
      <c r="B773" t="s">
        <v>3142</v>
      </c>
      <c r="C773" s="4">
        <v>99.95</v>
      </c>
    </row>
    <row r="774" spans="1:3" ht="15.75" x14ac:dyDescent="0.25">
      <c r="A774" s="19" t="s">
        <v>2334</v>
      </c>
      <c r="B774" s="56" t="s">
        <v>1600</v>
      </c>
      <c r="C774" s="18"/>
    </row>
    <row r="775" spans="1:3" ht="15.75" x14ac:dyDescent="0.25">
      <c r="A775" s="16" t="s">
        <v>9</v>
      </c>
      <c r="B775" s="16" t="s">
        <v>10</v>
      </c>
      <c r="C775" s="50" t="s">
        <v>11</v>
      </c>
    </row>
    <row r="776" spans="1:3" x14ac:dyDescent="0.25">
      <c r="A776" t="s">
        <v>2216</v>
      </c>
      <c r="B776" t="s">
        <v>3351</v>
      </c>
      <c r="C776" s="4">
        <v>39.950000000000003</v>
      </c>
    </row>
    <row r="777" spans="1:3" x14ac:dyDescent="0.25">
      <c r="A777" t="s">
        <v>1951</v>
      </c>
      <c r="B777" t="s">
        <v>3151</v>
      </c>
      <c r="C777" s="4">
        <v>29.95</v>
      </c>
    </row>
    <row r="778" spans="1:3" x14ac:dyDescent="0.25">
      <c r="A778" t="s">
        <v>1952</v>
      </c>
      <c r="B778" t="s">
        <v>3152</v>
      </c>
      <c r="C778" s="4">
        <v>29.95</v>
      </c>
    </row>
    <row r="779" spans="1:3" x14ac:dyDescent="0.25">
      <c r="A779" t="s">
        <v>2253</v>
      </c>
      <c r="B779" t="s">
        <v>3153</v>
      </c>
      <c r="C779" s="4">
        <v>59.95</v>
      </c>
    </row>
    <row r="780" spans="1:3" x14ac:dyDescent="0.25">
      <c r="A780" t="s">
        <v>2335</v>
      </c>
      <c r="B780" t="s">
        <v>3397</v>
      </c>
      <c r="C780" s="4">
        <v>379.95</v>
      </c>
    </row>
    <row r="781" spans="1:3" x14ac:dyDescent="0.25">
      <c r="A781" s="6" t="s">
        <v>2336</v>
      </c>
      <c r="B781" t="s">
        <v>3420</v>
      </c>
      <c r="C781" s="4">
        <v>149.94999999999999</v>
      </c>
    </row>
    <row r="782" spans="1:3" x14ac:dyDescent="0.25">
      <c r="A782" t="s">
        <v>2337</v>
      </c>
      <c r="B782" t="s">
        <v>3107</v>
      </c>
      <c r="C782" s="4">
        <v>19.95</v>
      </c>
    </row>
    <row r="783" spans="1:3" x14ac:dyDescent="0.25">
      <c r="A783" t="s">
        <v>2338</v>
      </c>
      <c r="B783" t="s">
        <v>3186</v>
      </c>
      <c r="C783" s="4">
        <v>69.95</v>
      </c>
    </row>
    <row r="784" spans="1:3" x14ac:dyDescent="0.25">
      <c r="A784" t="s">
        <v>2339</v>
      </c>
      <c r="B784" t="s">
        <v>3129</v>
      </c>
      <c r="C784" s="4">
        <v>35.950000000000003</v>
      </c>
    </row>
    <row r="785" spans="1:3" x14ac:dyDescent="0.25">
      <c r="A785" t="s">
        <v>2340</v>
      </c>
      <c r="B785" t="s">
        <v>3158</v>
      </c>
      <c r="C785" s="4">
        <v>39.950000000000003</v>
      </c>
    </row>
    <row r="786" spans="1:3" x14ac:dyDescent="0.25">
      <c r="A786" t="s">
        <v>2318</v>
      </c>
      <c r="B786" t="s">
        <v>3381</v>
      </c>
      <c r="C786" s="4">
        <v>19.95</v>
      </c>
    </row>
    <row r="787" spans="1:3" x14ac:dyDescent="0.25">
      <c r="A787" t="s">
        <v>2341</v>
      </c>
      <c r="B787" t="s">
        <v>3421</v>
      </c>
      <c r="C787" s="4">
        <v>35.950000000000003</v>
      </c>
    </row>
    <row r="788" spans="1:3" x14ac:dyDescent="0.25">
      <c r="A788" t="s">
        <v>2319</v>
      </c>
      <c r="B788" t="s">
        <v>3163</v>
      </c>
      <c r="C788" s="4">
        <v>19.95</v>
      </c>
    </row>
    <row r="789" spans="1:3" x14ac:dyDescent="0.25">
      <c r="A789" t="s">
        <v>2260</v>
      </c>
      <c r="B789" t="s">
        <v>3165</v>
      </c>
      <c r="C789" s="4">
        <v>9.9499999999999993</v>
      </c>
    </row>
    <row r="790" spans="1:3" x14ac:dyDescent="0.25">
      <c r="A790" t="s">
        <v>2342</v>
      </c>
      <c r="B790" t="s">
        <v>3209</v>
      </c>
      <c r="C790" s="4">
        <v>29.95</v>
      </c>
    </row>
    <row r="791" spans="1:3" x14ac:dyDescent="0.25">
      <c r="A791" t="s">
        <v>2343</v>
      </c>
      <c r="B791" t="s">
        <v>3141</v>
      </c>
      <c r="C791" s="4">
        <v>24.95</v>
      </c>
    </row>
    <row r="792" spans="1:3" x14ac:dyDescent="0.25">
      <c r="A792" t="s">
        <v>54</v>
      </c>
      <c r="B792" t="s">
        <v>3142</v>
      </c>
      <c r="C792" s="4">
        <v>99.95</v>
      </c>
    </row>
    <row r="793" spans="1:3" ht="15.75" x14ac:dyDescent="0.25">
      <c r="A793" s="42" t="s">
        <v>2344</v>
      </c>
      <c r="B793" s="17"/>
      <c r="C793" s="18"/>
    </row>
    <row r="794" spans="1:3" ht="15.75" x14ac:dyDescent="0.25">
      <c r="A794" s="16" t="s">
        <v>9</v>
      </c>
      <c r="B794" s="16" t="s">
        <v>10</v>
      </c>
      <c r="C794" s="50" t="s">
        <v>11</v>
      </c>
    </row>
    <row r="795" spans="1:3" x14ac:dyDescent="0.25">
      <c r="A795" t="s">
        <v>2264</v>
      </c>
      <c r="B795" t="s">
        <v>3399</v>
      </c>
      <c r="C795" s="4">
        <v>39.950000000000003</v>
      </c>
    </row>
    <row r="796" spans="1:3" x14ac:dyDescent="0.25">
      <c r="A796" t="s">
        <v>2788</v>
      </c>
      <c r="B796" t="s">
        <v>3403</v>
      </c>
      <c r="C796" s="4">
        <v>35.950000000000003</v>
      </c>
    </row>
    <row r="797" spans="1:3" x14ac:dyDescent="0.25">
      <c r="A797" t="s">
        <v>2265</v>
      </c>
      <c r="B797" t="s">
        <v>3153</v>
      </c>
      <c r="C797" s="4">
        <v>79.95</v>
      </c>
    </row>
    <row r="798" spans="1:3" x14ac:dyDescent="0.25">
      <c r="A798" s="43" t="s">
        <v>2345</v>
      </c>
      <c r="B798" t="s">
        <v>3275</v>
      </c>
      <c r="C798" s="4">
        <v>159.94999999999999</v>
      </c>
    </row>
    <row r="799" spans="1:3" x14ac:dyDescent="0.25">
      <c r="A799" t="s">
        <v>2346</v>
      </c>
      <c r="B799" t="s">
        <v>3107</v>
      </c>
      <c r="C799" s="4">
        <v>56.95</v>
      </c>
    </row>
    <row r="800" spans="1:3" x14ac:dyDescent="0.25">
      <c r="A800" t="s">
        <v>2347</v>
      </c>
      <c r="B800" t="s">
        <v>3186</v>
      </c>
      <c r="C800" s="4">
        <v>169.95</v>
      </c>
    </row>
    <row r="801" spans="1:3" x14ac:dyDescent="0.25">
      <c r="A801" t="s">
        <v>2348</v>
      </c>
      <c r="B801" t="s">
        <v>3129</v>
      </c>
      <c r="C801" s="4">
        <v>69.95</v>
      </c>
    </row>
    <row r="802" spans="1:3" x14ac:dyDescent="0.25">
      <c r="A802" t="s">
        <v>2349</v>
      </c>
      <c r="B802" t="s">
        <v>3111</v>
      </c>
      <c r="C802" s="4">
        <v>56.95</v>
      </c>
    </row>
    <row r="803" spans="1:3" x14ac:dyDescent="0.25">
      <c r="A803" t="s">
        <v>2350</v>
      </c>
      <c r="B803" t="s">
        <v>3381</v>
      </c>
      <c r="C803" s="4">
        <v>29.95</v>
      </c>
    </row>
    <row r="804" spans="1:3" x14ac:dyDescent="0.25">
      <c r="A804" t="s">
        <v>2272</v>
      </c>
      <c r="B804" t="s">
        <v>3165</v>
      </c>
      <c r="C804" s="4">
        <v>19.95</v>
      </c>
    </row>
    <row r="805" spans="1:3" x14ac:dyDescent="0.25">
      <c r="A805" t="s">
        <v>2351</v>
      </c>
      <c r="B805" t="s">
        <v>3209</v>
      </c>
      <c r="C805" s="4">
        <v>37.950000000000003</v>
      </c>
    </row>
    <row r="806" spans="1:3" x14ac:dyDescent="0.25">
      <c r="A806" t="s">
        <v>2352</v>
      </c>
      <c r="B806" t="s">
        <v>3182</v>
      </c>
      <c r="C806" s="4">
        <v>56.95</v>
      </c>
    </row>
    <row r="807" spans="1:3" x14ac:dyDescent="0.25">
      <c r="A807" t="s">
        <v>2275</v>
      </c>
      <c r="B807" t="s">
        <v>3400</v>
      </c>
      <c r="C807" s="4">
        <v>15.95</v>
      </c>
    </row>
    <row r="808" spans="1:3" x14ac:dyDescent="0.25">
      <c r="A808" t="s">
        <v>2276</v>
      </c>
      <c r="B808" t="s">
        <v>3401</v>
      </c>
      <c r="C808" s="4">
        <v>15.95</v>
      </c>
    </row>
    <row r="809" spans="1:3" x14ac:dyDescent="0.25">
      <c r="A809" t="s">
        <v>2353</v>
      </c>
      <c r="B809" t="s">
        <v>3227</v>
      </c>
      <c r="C809" s="4">
        <v>29.95</v>
      </c>
    </row>
    <row r="810" spans="1:3" x14ac:dyDescent="0.25">
      <c r="A810" t="s">
        <v>2277</v>
      </c>
      <c r="B810" t="s">
        <v>3163</v>
      </c>
      <c r="C810" s="4">
        <v>39.950000000000003</v>
      </c>
    </row>
    <row r="811" spans="1:3" x14ac:dyDescent="0.25">
      <c r="A811" t="s">
        <v>2278</v>
      </c>
      <c r="B811" t="s">
        <v>3402</v>
      </c>
      <c r="C811" s="4">
        <v>19.95</v>
      </c>
    </row>
    <row r="812" spans="1:3" x14ac:dyDescent="0.25">
      <c r="A812" t="s">
        <v>54</v>
      </c>
      <c r="B812" t="s">
        <v>3142</v>
      </c>
      <c r="C812" s="4">
        <v>99.95</v>
      </c>
    </row>
    <row r="813" spans="1:3" ht="15.75" x14ac:dyDescent="0.25">
      <c r="A813" s="42" t="s">
        <v>2354</v>
      </c>
      <c r="B813" s="17"/>
      <c r="C813" s="18"/>
    </row>
    <row r="814" spans="1:3" ht="15.75" x14ac:dyDescent="0.25">
      <c r="A814" s="16" t="s">
        <v>9</v>
      </c>
      <c r="B814" s="16" t="s">
        <v>10</v>
      </c>
      <c r="C814" s="50" t="s">
        <v>11</v>
      </c>
    </row>
    <row r="815" spans="1:3" x14ac:dyDescent="0.25">
      <c r="A815" t="s">
        <v>2936</v>
      </c>
      <c r="B815" t="s">
        <v>3399</v>
      </c>
      <c r="C815" s="4">
        <v>39.950000000000003</v>
      </c>
    </row>
    <row r="816" spans="1:3" x14ac:dyDescent="0.25">
      <c r="A816" t="s">
        <v>2788</v>
      </c>
      <c r="B816" t="s">
        <v>3403</v>
      </c>
      <c r="C816" s="4">
        <v>35.950000000000003</v>
      </c>
    </row>
    <row r="817" spans="1:3" x14ac:dyDescent="0.25">
      <c r="A817" t="s">
        <v>2937</v>
      </c>
      <c r="B817" t="s">
        <v>3153</v>
      </c>
      <c r="C817" s="4">
        <v>79.95</v>
      </c>
    </row>
    <row r="818" spans="1:3" x14ac:dyDescent="0.25">
      <c r="A818" t="s">
        <v>2949</v>
      </c>
      <c r="B818" t="s">
        <v>3154</v>
      </c>
      <c r="C818" s="4">
        <v>299.95</v>
      </c>
    </row>
    <row r="819" spans="1:3" x14ac:dyDescent="0.25">
      <c r="A819" t="s">
        <v>2950</v>
      </c>
      <c r="B819" t="s">
        <v>3275</v>
      </c>
      <c r="C819" s="4">
        <v>159.94999999999999</v>
      </c>
    </row>
    <row r="820" spans="1:3" x14ac:dyDescent="0.25">
      <c r="A820" t="s">
        <v>2951</v>
      </c>
      <c r="B820" t="s">
        <v>3107</v>
      </c>
      <c r="C820" s="4">
        <v>29.95</v>
      </c>
    </row>
    <row r="821" spans="1:3" x14ac:dyDescent="0.25">
      <c r="A821" t="s">
        <v>2952</v>
      </c>
      <c r="B821" t="s">
        <v>3422</v>
      </c>
      <c r="C821" s="4">
        <v>89.95</v>
      </c>
    </row>
    <row r="822" spans="1:3" x14ac:dyDescent="0.25">
      <c r="A822" t="s">
        <v>2953</v>
      </c>
      <c r="B822" t="s">
        <v>3129</v>
      </c>
      <c r="C822" s="4">
        <v>49.95</v>
      </c>
    </row>
    <row r="823" spans="1:3" x14ac:dyDescent="0.25">
      <c r="A823" t="s">
        <v>2954</v>
      </c>
      <c r="B823" t="s">
        <v>3111</v>
      </c>
      <c r="C823" s="4">
        <v>49.95</v>
      </c>
    </row>
    <row r="824" spans="1:3" x14ac:dyDescent="0.25">
      <c r="A824" t="s">
        <v>2955</v>
      </c>
      <c r="B824" t="s">
        <v>3423</v>
      </c>
      <c r="C824" s="4">
        <v>39.950000000000003</v>
      </c>
    </row>
    <row r="825" spans="1:3" x14ac:dyDescent="0.25">
      <c r="A825" t="s">
        <v>2956</v>
      </c>
      <c r="B825" t="s">
        <v>3209</v>
      </c>
      <c r="C825" s="4">
        <v>39.950000000000003</v>
      </c>
    </row>
    <row r="826" spans="1:3" x14ac:dyDescent="0.25">
      <c r="A826" t="s">
        <v>2957</v>
      </c>
      <c r="B826" t="s">
        <v>3406</v>
      </c>
      <c r="C826" s="4">
        <v>49.95</v>
      </c>
    </row>
    <row r="827" spans="1:3" x14ac:dyDescent="0.25">
      <c r="A827" t="s">
        <v>2958</v>
      </c>
      <c r="B827" t="s">
        <v>3424</v>
      </c>
      <c r="C827" s="4">
        <v>19.95</v>
      </c>
    </row>
    <row r="828" spans="1:3" x14ac:dyDescent="0.25">
      <c r="A828" t="s">
        <v>2959</v>
      </c>
      <c r="B828" t="s">
        <v>3425</v>
      </c>
      <c r="C828" s="4">
        <v>39.950000000000003</v>
      </c>
    </row>
    <row r="829" spans="1:3" x14ac:dyDescent="0.25">
      <c r="A829" t="s">
        <v>2960</v>
      </c>
      <c r="B829" t="s">
        <v>3227</v>
      </c>
      <c r="C829" s="4">
        <v>39.950000000000003</v>
      </c>
    </row>
    <row r="830" spans="1:3" x14ac:dyDescent="0.25">
      <c r="A830" t="s">
        <v>2946</v>
      </c>
      <c r="B830" t="s">
        <v>3114</v>
      </c>
      <c r="C830" s="4">
        <v>39.950000000000003</v>
      </c>
    </row>
    <row r="831" spans="1:3" x14ac:dyDescent="0.25">
      <c r="A831" t="s">
        <v>2947</v>
      </c>
      <c r="B831" t="s">
        <v>3165</v>
      </c>
      <c r="C831" s="4">
        <v>39.950000000000003</v>
      </c>
    </row>
    <row r="832" spans="1:3" x14ac:dyDescent="0.25">
      <c r="A832" t="s">
        <v>2961</v>
      </c>
      <c r="B832" t="s">
        <v>3166</v>
      </c>
      <c r="C832" s="4">
        <v>39.950000000000003</v>
      </c>
    </row>
    <row r="833" spans="1:3" x14ac:dyDescent="0.25">
      <c r="A833" t="s">
        <v>2962</v>
      </c>
      <c r="B833" t="s">
        <v>3426</v>
      </c>
      <c r="C833" s="4">
        <v>49.95</v>
      </c>
    </row>
    <row r="834" spans="1:3" x14ac:dyDescent="0.25">
      <c r="A834" t="s">
        <v>2963</v>
      </c>
      <c r="B834" t="s">
        <v>3141</v>
      </c>
      <c r="C834" s="4">
        <v>25.95</v>
      </c>
    </row>
    <row r="835" spans="1:3" x14ac:dyDescent="0.25">
      <c r="A835" t="s">
        <v>54</v>
      </c>
      <c r="B835" t="s">
        <v>3142</v>
      </c>
      <c r="C835" s="4">
        <v>99.95</v>
      </c>
    </row>
    <row r="836" spans="1:3" ht="15.75" x14ac:dyDescent="0.25">
      <c r="A836" s="19" t="s">
        <v>2355</v>
      </c>
      <c r="B836" s="17"/>
      <c r="C836" s="18"/>
    </row>
    <row r="837" spans="1:3" ht="15.75" x14ac:dyDescent="0.25">
      <c r="A837" s="16" t="s">
        <v>9</v>
      </c>
      <c r="B837" s="16" t="s">
        <v>10</v>
      </c>
      <c r="C837" s="50" t="s">
        <v>11</v>
      </c>
    </row>
    <row r="838" spans="1:3" x14ac:dyDescent="0.25">
      <c r="A838" t="s">
        <v>2216</v>
      </c>
      <c r="B838" t="s">
        <v>3351</v>
      </c>
      <c r="C838" s="4">
        <v>39.950000000000003</v>
      </c>
    </row>
    <row r="839" spans="1:3" x14ac:dyDescent="0.25">
      <c r="A839" t="s">
        <v>1951</v>
      </c>
      <c r="B839" t="s">
        <v>3151</v>
      </c>
      <c r="C839" s="4">
        <v>29.95</v>
      </c>
    </row>
    <row r="840" spans="1:3" x14ac:dyDescent="0.25">
      <c r="A840" t="s">
        <v>1952</v>
      </c>
      <c r="B840" t="s">
        <v>3152</v>
      </c>
      <c r="C840" s="4">
        <v>29.95</v>
      </c>
    </row>
    <row r="841" spans="1:3" x14ac:dyDescent="0.25">
      <c r="A841" t="s">
        <v>2217</v>
      </c>
      <c r="B841" t="s">
        <v>3153</v>
      </c>
      <c r="C841" s="4">
        <v>69.95</v>
      </c>
    </row>
    <row r="842" spans="1:3" x14ac:dyDescent="0.25">
      <c r="A842" t="s">
        <v>2356</v>
      </c>
      <c r="B842" t="s">
        <v>3154</v>
      </c>
      <c r="C842" s="4">
        <v>229.95</v>
      </c>
    </row>
    <row r="843" spans="1:3" x14ac:dyDescent="0.25">
      <c r="A843" t="s">
        <v>2357</v>
      </c>
      <c r="B843" t="s">
        <v>3284</v>
      </c>
      <c r="C843" s="4">
        <v>199.95</v>
      </c>
    </row>
    <row r="844" spans="1:3" x14ac:dyDescent="0.25">
      <c r="A844" t="s">
        <v>2358</v>
      </c>
      <c r="B844" t="s">
        <v>3285</v>
      </c>
      <c r="C844" s="4">
        <v>159.94999999999999</v>
      </c>
    </row>
    <row r="845" spans="1:3" x14ac:dyDescent="0.25">
      <c r="A845" t="s">
        <v>2359</v>
      </c>
      <c r="B845" t="s">
        <v>3107</v>
      </c>
      <c r="C845" s="4">
        <v>19.95</v>
      </c>
    </row>
    <row r="846" spans="1:3" x14ac:dyDescent="0.25">
      <c r="A846" t="s">
        <v>2360</v>
      </c>
      <c r="B846" t="s">
        <v>3427</v>
      </c>
      <c r="C846" s="4">
        <v>37.950000000000003</v>
      </c>
    </row>
    <row r="847" spans="1:3" x14ac:dyDescent="0.25">
      <c r="A847" t="s">
        <v>2361</v>
      </c>
      <c r="B847" t="s">
        <v>3186</v>
      </c>
      <c r="C847" s="4">
        <v>69.95</v>
      </c>
    </row>
    <row r="848" spans="1:3" x14ac:dyDescent="0.25">
      <c r="A848" t="s">
        <v>2362</v>
      </c>
      <c r="B848" t="s">
        <v>3129</v>
      </c>
      <c r="C848" s="4">
        <v>39.950000000000003</v>
      </c>
    </row>
    <row r="849" spans="1:3" x14ac:dyDescent="0.25">
      <c r="A849" t="s">
        <v>2363</v>
      </c>
      <c r="B849" t="s">
        <v>3158</v>
      </c>
      <c r="C849" s="4">
        <v>29.95</v>
      </c>
    </row>
    <row r="850" spans="1:3" x14ac:dyDescent="0.25">
      <c r="A850" t="s">
        <v>2364</v>
      </c>
      <c r="B850" t="s">
        <v>3381</v>
      </c>
      <c r="C850" s="4">
        <v>19.95</v>
      </c>
    </row>
    <row r="851" spans="1:3" x14ac:dyDescent="0.25">
      <c r="A851" t="s">
        <v>2365</v>
      </c>
      <c r="B851" t="s">
        <v>3209</v>
      </c>
      <c r="C851" s="4">
        <v>25.95</v>
      </c>
    </row>
    <row r="852" spans="1:3" x14ac:dyDescent="0.25">
      <c r="A852" t="s">
        <v>2366</v>
      </c>
      <c r="B852" t="s">
        <v>3428</v>
      </c>
      <c r="C852" s="4">
        <v>34.950000000000003</v>
      </c>
    </row>
    <row r="853" spans="1:3" x14ac:dyDescent="0.25">
      <c r="A853" t="s">
        <v>2367</v>
      </c>
      <c r="B853" t="s">
        <v>3429</v>
      </c>
      <c r="C853" s="4">
        <v>19.95</v>
      </c>
    </row>
    <row r="854" spans="1:3" x14ac:dyDescent="0.25">
      <c r="A854" t="s">
        <v>2368</v>
      </c>
      <c r="B854" t="s">
        <v>3430</v>
      </c>
      <c r="C854" s="4">
        <v>39.950000000000003</v>
      </c>
    </row>
    <row r="855" spans="1:3" x14ac:dyDescent="0.25">
      <c r="A855" t="s">
        <v>2027</v>
      </c>
      <c r="B855" t="s">
        <v>3167</v>
      </c>
      <c r="C855" s="4">
        <v>11.95</v>
      </c>
    </row>
    <row r="856" spans="1:3" x14ac:dyDescent="0.25">
      <c r="A856" t="s">
        <v>2369</v>
      </c>
      <c r="B856" t="s">
        <v>3286</v>
      </c>
      <c r="C856" s="4">
        <v>55.95</v>
      </c>
    </row>
    <row r="857" spans="1:3" x14ac:dyDescent="0.25">
      <c r="A857" t="s">
        <v>2229</v>
      </c>
      <c r="B857" t="s">
        <v>3165</v>
      </c>
      <c r="C857" s="4">
        <v>9.9499999999999993</v>
      </c>
    </row>
    <row r="858" spans="1:3" x14ac:dyDescent="0.25">
      <c r="A858" t="s">
        <v>2370</v>
      </c>
      <c r="B858" t="s">
        <v>3141</v>
      </c>
      <c r="C858" s="4">
        <v>17.95</v>
      </c>
    </row>
    <row r="859" spans="1:3" x14ac:dyDescent="0.25">
      <c r="A859" t="s">
        <v>54</v>
      </c>
      <c r="B859" t="s">
        <v>3142</v>
      </c>
      <c r="C859" s="4">
        <v>99.95</v>
      </c>
    </row>
    <row r="860" spans="1:3" ht="15.75" x14ac:dyDescent="0.25">
      <c r="A860" s="19" t="s">
        <v>2371</v>
      </c>
      <c r="B860" s="17"/>
      <c r="C860" s="18"/>
    </row>
    <row r="861" spans="1:3" ht="15.75" x14ac:dyDescent="0.25">
      <c r="A861" s="16" t="s">
        <v>9</v>
      </c>
      <c r="B861" s="16" t="s">
        <v>10</v>
      </c>
      <c r="C861" s="50" t="s">
        <v>11</v>
      </c>
    </row>
    <row r="862" spans="1:3" x14ac:dyDescent="0.25">
      <c r="A862" t="s">
        <v>2216</v>
      </c>
      <c r="B862" t="s">
        <v>3351</v>
      </c>
      <c r="C862" s="4">
        <v>39.950000000000003</v>
      </c>
    </row>
    <row r="863" spans="1:3" x14ac:dyDescent="0.25">
      <c r="A863" t="s">
        <v>1951</v>
      </c>
      <c r="B863" t="s">
        <v>3151</v>
      </c>
      <c r="C863" s="4">
        <v>29.95</v>
      </c>
    </row>
    <row r="864" spans="1:3" x14ac:dyDescent="0.25">
      <c r="A864" t="s">
        <v>1952</v>
      </c>
      <c r="B864" t="s">
        <v>3152</v>
      </c>
      <c r="C864" s="4">
        <v>29.95</v>
      </c>
    </row>
    <row r="865" spans="1:3" x14ac:dyDescent="0.25">
      <c r="A865" t="s">
        <v>1953</v>
      </c>
      <c r="B865" t="s">
        <v>3153</v>
      </c>
      <c r="C865" s="4">
        <v>69.95</v>
      </c>
    </row>
    <row r="866" spans="1:3" x14ac:dyDescent="0.25">
      <c r="A866" t="s">
        <v>2372</v>
      </c>
      <c r="B866" t="s">
        <v>3154</v>
      </c>
      <c r="C866" s="4">
        <v>219.95</v>
      </c>
    </row>
    <row r="867" spans="1:3" x14ac:dyDescent="0.25">
      <c r="A867" t="s">
        <v>2373</v>
      </c>
      <c r="B867" t="s">
        <v>3284</v>
      </c>
      <c r="C867" s="4">
        <v>199.95</v>
      </c>
    </row>
    <row r="868" spans="1:3" x14ac:dyDescent="0.25">
      <c r="A868" t="s">
        <v>2374</v>
      </c>
      <c r="B868" t="s">
        <v>3285</v>
      </c>
      <c r="C868" s="4">
        <v>159.94999999999999</v>
      </c>
    </row>
    <row r="869" spans="1:3" x14ac:dyDescent="0.25">
      <c r="A869" t="s">
        <v>2375</v>
      </c>
      <c r="B869" t="s">
        <v>3107</v>
      </c>
      <c r="C869" s="4">
        <v>19.95</v>
      </c>
    </row>
    <row r="870" spans="1:3" x14ac:dyDescent="0.25">
      <c r="A870" s="6" t="s">
        <v>2376</v>
      </c>
      <c r="B870" t="s">
        <v>3186</v>
      </c>
      <c r="C870" s="4">
        <v>69.95</v>
      </c>
    </row>
    <row r="871" spans="1:3" x14ac:dyDescent="0.25">
      <c r="A871" t="s">
        <v>2377</v>
      </c>
      <c r="B871" t="s">
        <v>3129</v>
      </c>
      <c r="C871" s="4">
        <v>39.950000000000003</v>
      </c>
    </row>
    <row r="872" spans="1:3" x14ac:dyDescent="0.25">
      <c r="A872" t="s">
        <v>2378</v>
      </c>
      <c r="B872" t="s">
        <v>3158</v>
      </c>
      <c r="C872" s="4">
        <v>19.95</v>
      </c>
    </row>
    <row r="873" spans="1:3" x14ac:dyDescent="0.25">
      <c r="A873" t="s">
        <v>2318</v>
      </c>
      <c r="B873" t="s">
        <v>3381</v>
      </c>
      <c r="C873" s="4">
        <v>19.95</v>
      </c>
    </row>
    <row r="874" spans="1:3" x14ac:dyDescent="0.25">
      <c r="A874" t="s">
        <v>2379</v>
      </c>
      <c r="B874" t="s">
        <v>3431</v>
      </c>
      <c r="C874" s="4">
        <v>11.95</v>
      </c>
    </row>
    <row r="875" spans="1:3" x14ac:dyDescent="0.25">
      <c r="A875" t="s">
        <v>2321</v>
      </c>
      <c r="B875" t="s">
        <v>3209</v>
      </c>
      <c r="C875" s="4">
        <v>29.95</v>
      </c>
    </row>
    <row r="876" spans="1:3" x14ac:dyDescent="0.25">
      <c r="A876" t="s">
        <v>2369</v>
      </c>
      <c r="B876" t="s">
        <v>3286</v>
      </c>
      <c r="C876" s="4">
        <v>55.95</v>
      </c>
    </row>
    <row r="877" spans="1:3" x14ac:dyDescent="0.25">
      <c r="A877" t="s">
        <v>2240</v>
      </c>
      <c r="B877" t="s">
        <v>3165</v>
      </c>
      <c r="C877" s="4">
        <v>15.95</v>
      </c>
    </row>
    <row r="878" spans="1:3" x14ac:dyDescent="0.25">
      <c r="A878" t="s">
        <v>187</v>
      </c>
      <c r="B878" t="s">
        <v>3167</v>
      </c>
      <c r="C878" s="4">
        <v>19.95</v>
      </c>
    </row>
    <row r="879" spans="1:3" x14ac:dyDescent="0.25">
      <c r="A879" t="s">
        <v>2322</v>
      </c>
      <c r="B879" t="s">
        <v>3396</v>
      </c>
      <c r="C879" s="4">
        <v>39.950000000000003</v>
      </c>
    </row>
    <row r="880" spans="1:3" x14ac:dyDescent="0.25">
      <c r="A880" t="s">
        <v>2380</v>
      </c>
      <c r="B880" t="s">
        <v>3432</v>
      </c>
      <c r="C880" s="4">
        <v>19.95</v>
      </c>
    </row>
    <row r="881" spans="1:3" x14ac:dyDescent="0.25">
      <c r="A881" t="s">
        <v>2320</v>
      </c>
      <c r="B881" t="s">
        <v>3417</v>
      </c>
      <c r="C881" s="4">
        <v>19.95</v>
      </c>
    </row>
    <row r="882" spans="1:3" x14ac:dyDescent="0.25">
      <c r="A882" t="s">
        <v>2381</v>
      </c>
      <c r="B882" t="s">
        <v>3433</v>
      </c>
      <c r="C882" s="4">
        <v>11.95</v>
      </c>
    </row>
    <row r="883" spans="1:3" x14ac:dyDescent="0.25">
      <c r="A883" t="s">
        <v>2382</v>
      </c>
      <c r="B883" t="s">
        <v>3141</v>
      </c>
      <c r="C883" s="4">
        <v>18.95</v>
      </c>
    </row>
    <row r="884" spans="1:3" x14ac:dyDescent="0.25">
      <c r="A884" t="s">
        <v>54</v>
      </c>
      <c r="B884" t="s">
        <v>3142</v>
      </c>
      <c r="C884" s="4">
        <v>99.95</v>
      </c>
    </row>
    <row r="885" spans="1:3" ht="15.75" x14ac:dyDescent="0.25">
      <c r="A885" s="19" t="s">
        <v>2383</v>
      </c>
      <c r="B885" s="17"/>
      <c r="C885" s="18"/>
    </row>
    <row r="886" spans="1:3" ht="15.75" x14ac:dyDescent="0.25">
      <c r="A886" s="16" t="s">
        <v>9</v>
      </c>
      <c r="B886" s="16" t="s">
        <v>10</v>
      </c>
      <c r="C886" s="50" t="s">
        <v>11</v>
      </c>
    </row>
    <row r="887" spans="1:3" x14ac:dyDescent="0.25">
      <c r="A887" t="s">
        <v>2384</v>
      </c>
      <c r="B887" t="s">
        <v>3399</v>
      </c>
      <c r="C887" s="4">
        <v>39.950000000000003</v>
      </c>
    </row>
    <row r="888" spans="1:3" x14ac:dyDescent="0.25">
      <c r="A888" t="s">
        <v>2788</v>
      </c>
      <c r="B888" t="s">
        <v>3403</v>
      </c>
      <c r="C888" s="4">
        <v>35.950000000000003</v>
      </c>
    </row>
    <row r="889" spans="1:3" x14ac:dyDescent="0.25">
      <c r="A889" s="43" t="s">
        <v>2385</v>
      </c>
      <c r="B889" t="s">
        <v>3153</v>
      </c>
      <c r="C889" s="4">
        <v>79.95</v>
      </c>
    </row>
    <row r="890" spans="1:3" x14ac:dyDescent="0.25">
      <c r="A890" t="s">
        <v>2386</v>
      </c>
      <c r="B890" t="s">
        <v>3154</v>
      </c>
      <c r="C890" s="4">
        <v>339.95</v>
      </c>
    </row>
    <row r="891" spans="1:3" x14ac:dyDescent="0.25">
      <c r="A891" s="43" t="s">
        <v>2387</v>
      </c>
      <c r="B891" t="s">
        <v>3434</v>
      </c>
      <c r="C891" s="4">
        <v>399.95</v>
      </c>
    </row>
    <row r="892" spans="1:3" x14ac:dyDescent="0.25">
      <c r="A892" s="43" t="s">
        <v>2388</v>
      </c>
      <c r="B892" t="s">
        <v>3275</v>
      </c>
      <c r="C892" s="4">
        <v>159.94999999999999</v>
      </c>
    </row>
    <row r="893" spans="1:3" x14ac:dyDescent="0.25">
      <c r="A893" t="s">
        <v>2389</v>
      </c>
      <c r="B893" t="s">
        <v>3107</v>
      </c>
      <c r="C893" s="4">
        <v>47.95</v>
      </c>
    </row>
    <row r="894" spans="1:3" x14ac:dyDescent="0.25">
      <c r="A894" t="s">
        <v>2390</v>
      </c>
      <c r="B894" t="s">
        <v>3186</v>
      </c>
      <c r="C894" s="4">
        <v>99.95</v>
      </c>
    </row>
    <row r="895" spans="1:3" x14ac:dyDescent="0.25">
      <c r="A895" t="s">
        <v>2391</v>
      </c>
      <c r="B895" t="s">
        <v>3129</v>
      </c>
      <c r="C895" s="4">
        <v>66.95</v>
      </c>
    </row>
    <row r="896" spans="1:3" x14ac:dyDescent="0.25">
      <c r="A896" t="s">
        <v>2392</v>
      </c>
      <c r="B896" t="s">
        <v>3111</v>
      </c>
      <c r="C896" s="4">
        <v>56.95</v>
      </c>
    </row>
    <row r="897" spans="1:3" x14ac:dyDescent="0.25">
      <c r="A897" t="s">
        <v>2393</v>
      </c>
      <c r="B897" t="s">
        <v>3423</v>
      </c>
      <c r="C897" s="4">
        <v>29.95</v>
      </c>
    </row>
    <row r="898" spans="1:3" x14ac:dyDescent="0.25">
      <c r="A898" t="s">
        <v>2394</v>
      </c>
      <c r="B898" t="s">
        <v>3209</v>
      </c>
      <c r="C898" s="4">
        <v>39.950000000000003</v>
      </c>
    </row>
    <row r="899" spans="1:3" x14ac:dyDescent="0.25">
      <c r="A899" t="s">
        <v>2395</v>
      </c>
      <c r="B899" t="s">
        <v>3182</v>
      </c>
      <c r="C899" s="4">
        <v>39.950000000000003</v>
      </c>
    </row>
    <row r="900" spans="1:3" x14ac:dyDescent="0.25">
      <c r="A900" t="s">
        <v>2396</v>
      </c>
      <c r="B900" t="s">
        <v>3227</v>
      </c>
      <c r="C900" s="4">
        <v>29.95</v>
      </c>
    </row>
    <row r="901" spans="1:3" x14ac:dyDescent="0.25">
      <c r="A901" t="s">
        <v>2277</v>
      </c>
      <c r="B901" t="s">
        <v>3163</v>
      </c>
      <c r="C901" s="4">
        <v>39.950000000000003</v>
      </c>
    </row>
    <row r="902" spans="1:3" x14ac:dyDescent="0.25">
      <c r="A902" t="s">
        <v>2397</v>
      </c>
      <c r="B902" t="s">
        <v>3287</v>
      </c>
      <c r="C902" s="4">
        <v>39.950000000000003</v>
      </c>
    </row>
    <row r="903" spans="1:3" x14ac:dyDescent="0.25">
      <c r="A903" t="s">
        <v>2398</v>
      </c>
      <c r="B903" t="s">
        <v>3298</v>
      </c>
      <c r="C903" s="4">
        <v>19.95</v>
      </c>
    </row>
    <row r="904" spans="1:3" x14ac:dyDescent="0.25">
      <c r="A904" t="s">
        <v>2399</v>
      </c>
      <c r="B904" t="s">
        <v>3165</v>
      </c>
      <c r="C904" s="4">
        <v>19.95</v>
      </c>
    </row>
    <row r="905" spans="1:3" x14ac:dyDescent="0.25">
      <c r="A905" t="s">
        <v>2400</v>
      </c>
      <c r="B905" t="s">
        <v>3402</v>
      </c>
      <c r="C905" s="4">
        <v>19.95</v>
      </c>
    </row>
    <row r="906" spans="1:3" x14ac:dyDescent="0.25">
      <c r="A906" t="s">
        <v>2401</v>
      </c>
      <c r="B906" t="s">
        <v>3286</v>
      </c>
      <c r="C906" s="4">
        <v>79.95</v>
      </c>
    </row>
    <row r="907" spans="1:3" x14ac:dyDescent="0.25">
      <c r="A907" t="s">
        <v>54</v>
      </c>
      <c r="B907" t="s">
        <v>3142</v>
      </c>
      <c r="C907" s="4">
        <v>99.95</v>
      </c>
    </row>
    <row r="908" spans="1:3" ht="15.75" x14ac:dyDescent="0.25">
      <c r="A908" s="42" t="s">
        <v>2668</v>
      </c>
      <c r="B908" s="17"/>
      <c r="C908" s="18"/>
    </row>
    <row r="909" spans="1:3" ht="15.75" x14ac:dyDescent="0.25">
      <c r="A909" s="16" t="s">
        <v>9</v>
      </c>
      <c r="B909" s="16" t="s">
        <v>10</v>
      </c>
      <c r="C909" s="50" t="s">
        <v>11</v>
      </c>
    </row>
    <row r="910" spans="1:3" x14ac:dyDescent="0.25">
      <c r="A910" t="s">
        <v>2964</v>
      </c>
      <c r="B910" t="s">
        <v>3399</v>
      </c>
      <c r="C910" s="4">
        <v>39.950000000000003</v>
      </c>
    </row>
    <row r="911" spans="1:3" x14ac:dyDescent="0.25">
      <c r="A911" t="s">
        <v>2788</v>
      </c>
      <c r="B911" t="s">
        <v>3403</v>
      </c>
      <c r="C911" s="4">
        <v>35.950000000000003</v>
      </c>
    </row>
    <row r="912" spans="1:3" x14ac:dyDescent="0.25">
      <c r="A912" t="s">
        <v>2937</v>
      </c>
      <c r="B912" t="s">
        <v>3153</v>
      </c>
      <c r="C912" s="4">
        <v>79.95</v>
      </c>
    </row>
    <row r="913" spans="1:3" x14ac:dyDescent="0.25">
      <c r="A913" t="s">
        <v>2965</v>
      </c>
      <c r="B913" t="s">
        <v>3154</v>
      </c>
      <c r="C913" s="4">
        <v>399.95</v>
      </c>
    </row>
    <row r="914" spans="1:3" x14ac:dyDescent="0.25">
      <c r="A914" t="s">
        <v>2966</v>
      </c>
      <c r="B914" t="s">
        <v>3435</v>
      </c>
      <c r="C914" s="4">
        <v>299.95</v>
      </c>
    </row>
    <row r="915" spans="1:3" x14ac:dyDescent="0.25">
      <c r="A915" t="s">
        <v>2967</v>
      </c>
      <c r="B915" t="s">
        <v>3107</v>
      </c>
      <c r="C915" s="4">
        <v>39.950000000000003</v>
      </c>
    </row>
    <row r="916" spans="1:3" x14ac:dyDescent="0.25">
      <c r="A916" t="s">
        <v>2968</v>
      </c>
      <c r="B916" t="s">
        <v>3339</v>
      </c>
      <c r="C916" s="4">
        <v>119.95</v>
      </c>
    </row>
    <row r="917" spans="1:3" x14ac:dyDescent="0.25">
      <c r="A917" t="s">
        <v>2973</v>
      </c>
      <c r="B917" t="s">
        <v>3436</v>
      </c>
      <c r="C917" s="4">
        <v>79.95</v>
      </c>
    </row>
    <row r="918" spans="1:3" x14ac:dyDescent="0.25">
      <c r="A918" t="s">
        <v>2974</v>
      </c>
      <c r="B918" t="s">
        <v>3156</v>
      </c>
      <c r="C918" s="4">
        <v>39.950000000000003</v>
      </c>
    </row>
    <row r="919" spans="1:3" x14ac:dyDescent="0.25">
      <c r="A919" t="s">
        <v>2969</v>
      </c>
      <c r="B919" t="s">
        <v>3127</v>
      </c>
      <c r="C919" s="4">
        <v>19.95</v>
      </c>
    </row>
    <row r="920" spans="1:3" x14ac:dyDescent="0.25">
      <c r="A920" t="s">
        <v>2970</v>
      </c>
      <c r="B920" t="s">
        <v>3129</v>
      </c>
      <c r="C920" s="4">
        <v>49.95</v>
      </c>
    </row>
    <row r="921" spans="1:3" x14ac:dyDescent="0.25">
      <c r="A921" t="s">
        <v>2971</v>
      </c>
      <c r="B921" t="s">
        <v>3111</v>
      </c>
      <c r="C921" s="4">
        <v>49.95</v>
      </c>
    </row>
    <row r="922" spans="1:3" x14ac:dyDescent="0.25">
      <c r="A922" t="s">
        <v>2972</v>
      </c>
      <c r="B922" t="s">
        <v>3423</v>
      </c>
      <c r="C922" s="4">
        <v>29.95</v>
      </c>
    </row>
    <row r="923" spans="1:3" x14ac:dyDescent="0.25">
      <c r="A923" t="s">
        <v>2975</v>
      </c>
      <c r="B923" t="s">
        <v>3209</v>
      </c>
      <c r="C923" s="4">
        <v>49.95</v>
      </c>
    </row>
    <row r="924" spans="1:3" x14ac:dyDescent="0.25">
      <c r="A924" t="s">
        <v>2976</v>
      </c>
      <c r="B924" t="s">
        <v>3182</v>
      </c>
      <c r="C924" s="4">
        <v>49.95</v>
      </c>
    </row>
    <row r="925" spans="1:3" x14ac:dyDescent="0.25">
      <c r="A925" t="s">
        <v>2977</v>
      </c>
      <c r="B925" t="s">
        <v>3437</v>
      </c>
      <c r="C925" s="4">
        <v>15.95</v>
      </c>
    </row>
    <row r="926" spans="1:3" x14ac:dyDescent="0.25">
      <c r="A926" t="s">
        <v>2978</v>
      </c>
      <c r="B926" t="s">
        <v>3438</v>
      </c>
      <c r="C926" s="4">
        <v>15.95</v>
      </c>
    </row>
    <row r="927" spans="1:3" x14ac:dyDescent="0.25">
      <c r="A927" t="s">
        <v>2979</v>
      </c>
      <c r="B927" t="s">
        <v>3439</v>
      </c>
      <c r="C927" s="4">
        <v>39.950000000000003</v>
      </c>
    </row>
    <row r="928" spans="1:3" x14ac:dyDescent="0.25">
      <c r="A928" t="s">
        <v>2980</v>
      </c>
      <c r="B928" t="s">
        <v>3440</v>
      </c>
      <c r="C928" s="4">
        <v>25.95</v>
      </c>
    </row>
    <row r="929" spans="1:3" x14ac:dyDescent="0.25">
      <c r="A929" t="s">
        <v>2981</v>
      </c>
      <c r="B929" t="s">
        <v>3227</v>
      </c>
      <c r="C929" s="4">
        <v>39.950000000000003</v>
      </c>
    </row>
    <row r="930" spans="1:3" x14ac:dyDescent="0.25">
      <c r="A930" t="s">
        <v>2982</v>
      </c>
      <c r="B930" t="s">
        <v>3163</v>
      </c>
      <c r="C930" s="4">
        <v>39.950000000000003</v>
      </c>
    </row>
    <row r="931" spans="1:3" x14ac:dyDescent="0.25">
      <c r="A931" t="s">
        <v>2983</v>
      </c>
      <c r="B931" t="s">
        <v>3294</v>
      </c>
      <c r="C931" s="4">
        <v>45.95</v>
      </c>
    </row>
    <row r="932" spans="1:3" x14ac:dyDescent="0.25">
      <c r="A932" t="s">
        <v>2984</v>
      </c>
      <c r="B932" t="s">
        <v>3441</v>
      </c>
      <c r="C932" s="4">
        <v>25.95</v>
      </c>
    </row>
    <row r="933" spans="1:3" x14ac:dyDescent="0.25">
      <c r="A933" t="s">
        <v>2985</v>
      </c>
      <c r="B933" t="s">
        <v>3165</v>
      </c>
      <c r="C933" s="4">
        <v>35.950000000000003</v>
      </c>
    </row>
    <row r="934" spans="1:3" x14ac:dyDescent="0.25">
      <c r="A934" t="s">
        <v>2986</v>
      </c>
      <c r="B934" t="s">
        <v>3166</v>
      </c>
      <c r="C934" s="4">
        <v>29.95</v>
      </c>
    </row>
    <row r="935" spans="1:3" x14ac:dyDescent="0.25">
      <c r="A935" t="s">
        <v>2987</v>
      </c>
      <c r="B935" t="s">
        <v>3167</v>
      </c>
      <c r="C935" s="4">
        <v>19.95</v>
      </c>
    </row>
    <row r="936" spans="1:3" x14ac:dyDescent="0.25">
      <c r="A936" t="s">
        <v>2988</v>
      </c>
      <c r="B936" t="s">
        <v>3208</v>
      </c>
      <c r="C936" s="4">
        <v>29.95</v>
      </c>
    </row>
    <row r="937" spans="1:3" x14ac:dyDescent="0.25">
      <c r="A937" t="s">
        <v>2989</v>
      </c>
      <c r="B937" t="s">
        <v>3141</v>
      </c>
      <c r="C937" s="4">
        <v>19.95</v>
      </c>
    </row>
    <row r="938" spans="1:3" x14ac:dyDescent="0.25">
      <c r="A938" t="s">
        <v>54</v>
      </c>
      <c r="B938" t="s">
        <v>3142</v>
      </c>
      <c r="C938" s="4">
        <v>99.95</v>
      </c>
    </row>
    <row r="939" spans="1:3" ht="15.75" x14ac:dyDescent="0.25">
      <c r="A939" s="19" t="s">
        <v>2402</v>
      </c>
      <c r="B939" s="17"/>
      <c r="C939" s="18"/>
    </row>
    <row r="940" spans="1:3" ht="15.75" x14ac:dyDescent="0.25">
      <c r="A940" s="16" t="s">
        <v>9</v>
      </c>
      <c r="B940" s="16" t="s">
        <v>10</v>
      </c>
      <c r="C940" s="50" t="s">
        <v>11</v>
      </c>
    </row>
    <row r="941" spans="1:3" x14ac:dyDescent="0.25">
      <c r="A941" t="s">
        <v>2308</v>
      </c>
      <c r="B941" t="s">
        <v>3411</v>
      </c>
      <c r="C941" s="4">
        <v>39.950000000000003</v>
      </c>
    </row>
    <row r="942" spans="1:3" x14ac:dyDescent="0.25">
      <c r="A942" t="s">
        <v>1951</v>
      </c>
      <c r="B942" t="s">
        <v>3151</v>
      </c>
      <c r="C942" s="4">
        <v>29.95</v>
      </c>
    </row>
    <row r="943" spans="1:3" x14ac:dyDescent="0.25">
      <c r="A943" t="s">
        <v>1952</v>
      </c>
      <c r="B943" t="s">
        <v>3152</v>
      </c>
      <c r="C943" s="4">
        <v>29.95</v>
      </c>
    </row>
    <row r="944" spans="1:3" x14ac:dyDescent="0.25">
      <c r="A944" t="s">
        <v>2403</v>
      </c>
      <c r="B944" t="s">
        <v>3153</v>
      </c>
      <c r="C944" s="4">
        <v>79.95</v>
      </c>
    </row>
    <row r="945" spans="1:3" x14ac:dyDescent="0.25">
      <c r="A945" t="s">
        <v>2404</v>
      </c>
      <c r="B945" t="s">
        <v>3154</v>
      </c>
      <c r="C945" s="4">
        <v>265.95</v>
      </c>
    </row>
    <row r="946" spans="1:3" x14ac:dyDescent="0.25">
      <c r="A946" t="s">
        <v>2405</v>
      </c>
      <c r="B946" t="s">
        <v>3442</v>
      </c>
      <c r="C946" s="4">
        <v>79.95</v>
      </c>
    </row>
    <row r="947" spans="1:3" x14ac:dyDescent="0.25">
      <c r="A947" t="s">
        <v>2406</v>
      </c>
      <c r="B947" t="s">
        <v>3107</v>
      </c>
      <c r="C947" s="4">
        <v>19.95</v>
      </c>
    </row>
    <row r="948" spans="1:3" x14ac:dyDescent="0.25">
      <c r="A948" t="s">
        <v>2407</v>
      </c>
      <c r="B948" t="s">
        <v>3186</v>
      </c>
      <c r="C948" s="4">
        <v>89.95</v>
      </c>
    </row>
    <row r="949" spans="1:3" x14ac:dyDescent="0.25">
      <c r="A949" t="s">
        <v>2408</v>
      </c>
      <c r="B949" t="s">
        <v>3129</v>
      </c>
      <c r="C949" s="4">
        <v>59.95</v>
      </c>
    </row>
    <row r="950" spans="1:3" x14ac:dyDescent="0.25">
      <c r="A950" t="s">
        <v>2409</v>
      </c>
      <c r="B950" t="s">
        <v>3131</v>
      </c>
      <c r="C950" s="4">
        <v>49.95</v>
      </c>
    </row>
    <row r="951" spans="1:3" x14ac:dyDescent="0.25">
      <c r="A951" t="s">
        <v>2410</v>
      </c>
      <c r="B951" t="s">
        <v>3158</v>
      </c>
      <c r="C951" s="4">
        <v>39.950000000000003</v>
      </c>
    </row>
    <row r="952" spans="1:3" x14ac:dyDescent="0.25">
      <c r="A952" t="s">
        <v>2411</v>
      </c>
      <c r="B952" t="s">
        <v>3443</v>
      </c>
      <c r="C952" s="4">
        <v>19.95</v>
      </c>
    </row>
    <row r="953" spans="1:3" x14ac:dyDescent="0.25">
      <c r="A953" t="s">
        <v>2412</v>
      </c>
      <c r="B953" t="s">
        <v>3209</v>
      </c>
      <c r="C953" s="4">
        <v>28.95</v>
      </c>
    </row>
    <row r="954" spans="1:3" x14ac:dyDescent="0.25">
      <c r="A954" t="s">
        <v>2413</v>
      </c>
      <c r="B954" t="s">
        <v>3165</v>
      </c>
      <c r="C954" s="4">
        <v>19.95</v>
      </c>
    </row>
    <row r="955" spans="1:3" x14ac:dyDescent="0.25">
      <c r="A955" t="s">
        <v>2414</v>
      </c>
      <c r="B955" t="s">
        <v>3114</v>
      </c>
      <c r="C955" s="4">
        <v>39.950000000000003</v>
      </c>
    </row>
    <row r="956" spans="1:3" x14ac:dyDescent="0.25">
      <c r="A956" t="s">
        <v>2415</v>
      </c>
      <c r="B956" t="s">
        <v>3201</v>
      </c>
      <c r="C956" s="4">
        <v>19.95</v>
      </c>
    </row>
    <row r="957" spans="1:3" x14ac:dyDescent="0.25">
      <c r="A957" t="s">
        <v>2250</v>
      </c>
      <c r="B957" t="s">
        <v>3167</v>
      </c>
      <c r="C957" s="4">
        <v>15.95</v>
      </c>
    </row>
    <row r="958" spans="1:3" x14ac:dyDescent="0.25">
      <c r="A958" t="s">
        <v>2416</v>
      </c>
      <c r="B958" t="s">
        <v>3141</v>
      </c>
      <c r="C958" s="4">
        <v>9.9499999999999993</v>
      </c>
    </row>
    <row r="959" spans="1:3" x14ac:dyDescent="0.25">
      <c r="A959" t="s">
        <v>54</v>
      </c>
      <c r="B959" t="s">
        <v>3142</v>
      </c>
      <c r="C959" s="4">
        <v>99.95</v>
      </c>
    </row>
    <row r="960" spans="1:3" ht="15.75" x14ac:dyDescent="0.25">
      <c r="A960" s="19" t="s">
        <v>2417</v>
      </c>
      <c r="B960" s="17"/>
      <c r="C960" s="18"/>
    </row>
    <row r="961" spans="1:3" ht="15.75" x14ac:dyDescent="0.25">
      <c r="A961" s="16" t="s">
        <v>9</v>
      </c>
      <c r="B961" s="16" t="s">
        <v>10</v>
      </c>
      <c r="C961" s="50" t="s">
        <v>11</v>
      </c>
    </row>
    <row r="962" spans="1:3" x14ac:dyDescent="0.25">
      <c r="A962" t="s">
        <v>2308</v>
      </c>
      <c r="B962" t="s">
        <v>3411</v>
      </c>
      <c r="C962" s="4">
        <v>39.950000000000003</v>
      </c>
    </row>
    <row r="963" spans="1:3" x14ac:dyDescent="0.25">
      <c r="A963" t="s">
        <v>1951</v>
      </c>
      <c r="B963" t="s">
        <v>3151</v>
      </c>
      <c r="C963" s="4">
        <v>29.95</v>
      </c>
    </row>
    <row r="964" spans="1:3" x14ac:dyDescent="0.25">
      <c r="A964" t="s">
        <v>1952</v>
      </c>
      <c r="B964" t="s">
        <v>3152</v>
      </c>
      <c r="C964" s="4">
        <v>29.95</v>
      </c>
    </row>
    <row r="965" spans="1:3" x14ac:dyDescent="0.25">
      <c r="A965" t="s">
        <v>2403</v>
      </c>
      <c r="B965" t="s">
        <v>3153</v>
      </c>
      <c r="C965" s="4">
        <v>79.95</v>
      </c>
    </row>
    <row r="966" spans="1:3" x14ac:dyDescent="0.25">
      <c r="A966" t="s">
        <v>2418</v>
      </c>
      <c r="B966" t="s">
        <v>3154</v>
      </c>
      <c r="C966" s="4">
        <v>279.95</v>
      </c>
    </row>
    <row r="967" spans="1:3" x14ac:dyDescent="0.25">
      <c r="A967" t="s">
        <v>2419</v>
      </c>
      <c r="B967" t="s">
        <v>3444</v>
      </c>
      <c r="C967" s="4">
        <v>159.94999999999999</v>
      </c>
    </row>
    <row r="968" spans="1:3" x14ac:dyDescent="0.25">
      <c r="A968" t="s">
        <v>2420</v>
      </c>
      <c r="B968" t="s">
        <v>3107</v>
      </c>
      <c r="C968" s="4">
        <v>32.950000000000003</v>
      </c>
    </row>
    <row r="969" spans="1:3" x14ac:dyDescent="0.25">
      <c r="A969" t="s">
        <v>2407</v>
      </c>
      <c r="B969" t="s">
        <v>3186</v>
      </c>
      <c r="C969" s="4">
        <v>89.95</v>
      </c>
    </row>
    <row r="970" spans="1:3" x14ac:dyDescent="0.25">
      <c r="A970" t="s">
        <v>2421</v>
      </c>
      <c r="B970" t="s">
        <v>3129</v>
      </c>
      <c r="C970" s="4">
        <v>87.95</v>
      </c>
    </row>
    <row r="971" spans="1:3" x14ac:dyDescent="0.25">
      <c r="A971" t="s">
        <v>2409</v>
      </c>
      <c r="B971" t="s">
        <v>3131</v>
      </c>
      <c r="C971" s="4">
        <v>49.95</v>
      </c>
    </row>
    <row r="972" spans="1:3" x14ac:dyDescent="0.25">
      <c r="A972" t="s">
        <v>2410</v>
      </c>
      <c r="B972" t="s">
        <v>3158</v>
      </c>
      <c r="C972" s="4">
        <v>39.950000000000003</v>
      </c>
    </row>
    <row r="973" spans="1:3" x14ac:dyDescent="0.25">
      <c r="A973" t="s">
        <v>2411</v>
      </c>
      <c r="B973" t="s">
        <v>3443</v>
      </c>
      <c r="C973" s="4">
        <v>19.95</v>
      </c>
    </row>
    <row r="974" spans="1:3" x14ac:dyDescent="0.25">
      <c r="A974" t="s">
        <v>2422</v>
      </c>
      <c r="B974" t="s">
        <v>3209</v>
      </c>
      <c r="C974" s="4">
        <v>37.950000000000003</v>
      </c>
    </row>
    <row r="975" spans="1:3" x14ac:dyDescent="0.25">
      <c r="A975" t="s">
        <v>2413</v>
      </c>
      <c r="B975" t="s">
        <v>3165</v>
      </c>
      <c r="C975" s="4">
        <v>19.95</v>
      </c>
    </row>
    <row r="976" spans="1:3" x14ac:dyDescent="0.25">
      <c r="A976" t="s">
        <v>2414</v>
      </c>
      <c r="B976" t="s">
        <v>3114</v>
      </c>
      <c r="C976" s="4">
        <v>39.950000000000003</v>
      </c>
    </row>
    <row r="977" spans="1:3" x14ac:dyDescent="0.25">
      <c r="A977" t="s">
        <v>2415</v>
      </c>
      <c r="B977" t="s">
        <v>3201</v>
      </c>
      <c r="C977" s="4">
        <v>19.95</v>
      </c>
    </row>
    <row r="978" spans="1:3" x14ac:dyDescent="0.25">
      <c r="A978" t="s">
        <v>2250</v>
      </c>
      <c r="B978" t="s">
        <v>3167</v>
      </c>
      <c r="C978" s="4">
        <v>15.95</v>
      </c>
    </row>
    <row r="979" spans="1:3" x14ac:dyDescent="0.25">
      <c r="A979" t="s">
        <v>2416</v>
      </c>
      <c r="B979" t="s">
        <v>3141</v>
      </c>
      <c r="C979" s="4">
        <v>9.9499999999999993</v>
      </c>
    </row>
    <row r="980" spans="1:3" x14ac:dyDescent="0.25">
      <c r="A980" t="s">
        <v>54</v>
      </c>
      <c r="B980" t="s">
        <v>3142</v>
      </c>
      <c r="C980" s="4">
        <v>99.95</v>
      </c>
    </row>
    <row r="981" spans="1:3" ht="15.75" x14ac:dyDescent="0.25">
      <c r="A981" s="42" t="s">
        <v>2423</v>
      </c>
      <c r="B981" s="17"/>
      <c r="C981" s="18"/>
    </row>
    <row r="982" spans="1:3" ht="15.75" x14ac:dyDescent="0.25">
      <c r="A982" s="16" t="s">
        <v>9</v>
      </c>
      <c r="B982" s="16" t="s">
        <v>10</v>
      </c>
      <c r="C982" s="50" t="s">
        <v>11</v>
      </c>
    </row>
    <row r="983" spans="1:3" x14ac:dyDescent="0.25">
      <c r="A983" t="s">
        <v>2264</v>
      </c>
      <c r="B983" t="s">
        <v>3399</v>
      </c>
      <c r="C983" s="4">
        <v>39.950000000000003</v>
      </c>
    </row>
    <row r="984" spans="1:3" x14ac:dyDescent="0.25">
      <c r="A984" t="s">
        <v>2788</v>
      </c>
      <c r="B984" t="s">
        <v>3403</v>
      </c>
      <c r="C984" s="4">
        <v>35.950000000000003</v>
      </c>
    </row>
    <row r="985" spans="1:3" x14ac:dyDescent="0.25">
      <c r="A985" t="s">
        <v>2424</v>
      </c>
      <c r="B985" t="s">
        <v>3153</v>
      </c>
      <c r="C985" s="4">
        <v>99.95</v>
      </c>
    </row>
    <row r="986" spans="1:3" x14ac:dyDescent="0.25">
      <c r="A986" t="s">
        <v>2425</v>
      </c>
      <c r="B986" t="s">
        <v>3154</v>
      </c>
      <c r="C986" s="4">
        <v>265.95</v>
      </c>
    </row>
    <row r="987" spans="1:3" x14ac:dyDescent="0.25">
      <c r="A987" t="s">
        <v>2426</v>
      </c>
      <c r="B987" t="s">
        <v>3445</v>
      </c>
      <c r="C987" s="4">
        <v>79.95</v>
      </c>
    </row>
    <row r="988" spans="1:3" x14ac:dyDescent="0.25">
      <c r="A988" t="s">
        <v>2427</v>
      </c>
      <c r="B988" t="s">
        <v>3107</v>
      </c>
      <c r="C988" s="4">
        <v>47.95</v>
      </c>
    </row>
    <row r="989" spans="1:3" x14ac:dyDescent="0.25">
      <c r="A989" t="s">
        <v>2428</v>
      </c>
      <c r="B989" t="s">
        <v>3186</v>
      </c>
      <c r="C989" s="4">
        <v>99.95</v>
      </c>
    </row>
    <row r="990" spans="1:3" x14ac:dyDescent="0.25">
      <c r="A990" t="s">
        <v>2429</v>
      </c>
      <c r="B990" t="s">
        <v>3129</v>
      </c>
      <c r="C990" s="4">
        <v>75.95</v>
      </c>
    </row>
    <row r="991" spans="1:3" x14ac:dyDescent="0.25">
      <c r="A991" t="s">
        <v>2430</v>
      </c>
      <c r="B991" t="s">
        <v>3131</v>
      </c>
      <c r="C991" s="4">
        <v>56.95</v>
      </c>
    </row>
    <row r="992" spans="1:3" x14ac:dyDescent="0.25">
      <c r="A992" t="s">
        <v>2431</v>
      </c>
      <c r="B992" t="s">
        <v>3111</v>
      </c>
      <c r="C992" s="4">
        <v>66.95</v>
      </c>
    </row>
    <row r="993" spans="1:3" x14ac:dyDescent="0.25">
      <c r="A993" t="s">
        <v>2432</v>
      </c>
      <c r="B993" t="s">
        <v>3443</v>
      </c>
      <c r="C993" s="4">
        <v>47.95</v>
      </c>
    </row>
    <row r="994" spans="1:3" x14ac:dyDescent="0.25">
      <c r="A994" t="s">
        <v>2433</v>
      </c>
      <c r="B994" t="s">
        <v>3209</v>
      </c>
      <c r="C994" s="4">
        <v>49.95</v>
      </c>
    </row>
    <row r="995" spans="1:3" x14ac:dyDescent="0.25">
      <c r="A995" t="s">
        <v>2434</v>
      </c>
      <c r="B995" t="s">
        <v>3182</v>
      </c>
      <c r="C995" s="4">
        <v>37.950000000000003</v>
      </c>
    </row>
    <row r="996" spans="1:3" x14ac:dyDescent="0.25">
      <c r="A996" t="s">
        <v>2435</v>
      </c>
      <c r="B996" t="s">
        <v>3446</v>
      </c>
      <c r="C996" s="4">
        <v>37.950000000000003</v>
      </c>
    </row>
    <row r="997" spans="1:3" x14ac:dyDescent="0.25">
      <c r="A997" t="s">
        <v>2436</v>
      </c>
      <c r="B997" t="s">
        <v>3447</v>
      </c>
      <c r="C997" s="4">
        <v>37.950000000000003</v>
      </c>
    </row>
    <row r="998" spans="1:3" x14ac:dyDescent="0.25">
      <c r="A998" t="s">
        <v>2437</v>
      </c>
      <c r="B998" t="s">
        <v>3163</v>
      </c>
      <c r="C998" s="4">
        <v>56.95</v>
      </c>
    </row>
    <row r="999" spans="1:3" x14ac:dyDescent="0.25">
      <c r="A999" t="s">
        <v>2438</v>
      </c>
      <c r="B999" t="s">
        <v>3165</v>
      </c>
      <c r="C999" s="4">
        <v>37.950000000000003</v>
      </c>
    </row>
    <row r="1000" spans="1:3" x14ac:dyDescent="0.25">
      <c r="A1000" t="s">
        <v>54</v>
      </c>
      <c r="B1000" t="s">
        <v>3142</v>
      </c>
      <c r="C1000" s="4">
        <v>99.95</v>
      </c>
    </row>
    <row r="1001" spans="1:3" ht="15.75" x14ac:dyDescent="0.25">
      <c r="A1001" s="42" t="s">
        <v>2439</v>
      </c>
      <c r="B1001" s="17"/>
      <c r="C1001" s="18"/>
    </row>
    <row r="1002" spans="1:3" ht="15.75" x14ac:dyDescent="0.25">
      <c r="A1002" s="16" t="s">
        <v>9</v>
      </c>
      <c r="B1002" s="16" t="s">
        <v>10</v>
      </c>
      <c r="C1002" s="50" t="s">
        <v>11</v>
      </c>
    </row>
    <row r="1003" spans="1:3" x14ac:dyDescent="0.25">
      <c r="A1003" t="s">
        <v>2264</v>
      </c>
      <c r="B1003" t="s">
        <v>3399</v>
      </c>
      <c r="C1003" s="4">
        <v>39.950000000000003</v>
      </c>
    </row>
    <row r="1004" spans="1:3" x14ac:dyDescent="0.25">
      <c r="A1004" t="s">
        <v>2788</v>
      </c>
      <c r="B1004" t="s">
        <v>3403</v>
      </c>
      <c r="C1004" s="4">
        <v>35.950000000000003</v>
      </c>
    </row>
    <row r="1005" spans="1:3" x14ac:dyDescent="0.25">
      <c r="A1005" t="s">
        <v>2424</v>
      </c>
      <c r="B1005" t="s">
        <v>3153</v>
      </c>
      <c r="C1005" s="4">
        <v>99.95</v>
      </c>
    </row>
    <row r="1006" spans="1:3" x14ac:dyDescent="0.25">
      <c r="A1006" t="s">
        <v>2440</v>
      </c>
      <c r="B1006" t="s">
        <v>3448</v>
      </c>
      <c r="C1006" s="4">
        <v>179.95</v>
      </c>
    </row>
    <row r="1007" spans="1:3" x14ac:dyDescent="0.25">
      <c r="A1007" t="s">
        <v>2441</v>
      </c>
      <c r="B1007" t="s">
        <v>3107</v>
      </c>
      <c r="C1007" s="4">
        <v>56.95</v>
      </c>
    </row>
    <row r="1008" spans="1:3" x14ac:dyDescent="0.25">
      <c r="A1008" t="s">
        <v>2442</v>
      </c>
      <c r="B1008" t="s">
        <v>3186</v>
      </c>
      <c r="C1008" s="4">
        <v>109.95</v>
      </c>
    </row>
    <row r="1009" spans="1:3" x14ac:dyDescent="0.25">
      <c r="A1009" t="s">
        <v>2429</v>
      </c>
      <c r="B1009" t="s">
        <v>3129</v>
      </c>
      <c r="C1009" s="4">
        <v>75.95</v>
      </c>
    </row>
    <row r="1010" spans="1:3" x14ac:dyDescent="0.25">
      <c r="A1010" t="s">
        <v>2430</v>
      </c>
      <c r="B1010" t="s">
        <v>3131</v>
      </c>
      <c r="C1010" s="4">
        <v>56.95</v>
      </c>
    </row>
    <row r="1011" spans="1:3" x14ac:dyDescent="0.25">
      <c r="A1011" t="s">
        <v>2431</v>
      </c>
      <c r="B1011" t="s">
        <v>3111</v>
      </c>
      <c r="C1011" s="4">
        <v>66.95</v>
      </c>
    </row>
    <row r="1012" spans="1:3" x14ac:dyDescent="0.25">
      <c r="A1012" t="s">
        <v>2432</v>
      </c>
      <c r="B1012" t="s">
        <v>3443</v>
      </c>
      <c r="C1012" s="4">
        <v>47.95</v>
      </c>
    </row>
    <row r="1013" spans="1:3" x14ac:dyDescent="0.25">
      <c r="A1013" t="s">
        <v>2433</v>
      </c>
      <c r="B1013" t="s">
        <v>3209</v>
      </c>
      <c r="C1013" s="4">
        <v>49.95</v>
      </c>
    </row>
    <row r="1014" spans="1:3" x14ac:dyDescent="0.25">
      <c r="A1014" t="s">
        <v>2434</v>
      </c>
      <c r="B1014" t="s">
        <v>3182</v>
      </c>
      <c r="C1014" s="4">
        <v>37.950000000000003</v>
      </c>
    </row>
    <row r="1015" spans="1:3" x14ac:dyDescent="0.25">
      <c r="A1015" t="s">
        <v>2435</v>
      </c>
      <c r="B1015" t="s">
        <v>3446</v>
      </c>
      <c r="C1015" s="4">
        <v>37.950000000000003</v>
      </c>
    </row>
    <row r="1016" spans="1:3" x14ac:dyDescent="0.25">
      <c r="A1016" t="s">
        <v>2436</v>
      </c>
      <c r="B1016" t="s">
        <v>3447</v>
      </c>
      <c r="C1016" s="4">
        <v>37.950000000000003</v>
      </c>
    </row>
    <row r="1017" spans="1:3" x14ac:dyDescent="0.25">
      <c r="A1017" t="s">
        <v>2437</v>
      </c>
      <c r="B1017" t="s">
        <v>3163</v>
      </c>
      <c r="C1017" s="4">
        <v>56.95</v>
      </c>
    </row>
    <row r="1018" spans="1:3" x14ac:dyDescent="0.25">
      <c r="A1018" t="s">
        <v>2438</v>
      </c>
      <c r="B1018" t="s">
        <v>3165</v>
      </c>
      <c r="C1018" s="4">
        <v>37.950000000000003</v>
      </c>
    </row>
    <row r="1019" spans="1:3" x14ac:dyDescent="0.25">
      <c r="A1019" t="s">
        <v>54</v>
      </c>
      <c r="B1019" t="s">
        <v>3142</v>
      </c>
      <c r="C1019" s="4">
        <v>99.95</v>
      </c>
    </row>
    <row r="1020" spans="1:3" ht="15.75" x14ac:dyDescent="0.25">
      <c r="A1020" s="42" t="s">
        <v>3086</v>
      </c>
      <c r="B1020" s="17"/>
      <c r="C1020" s="18"/>
    </row>
    <row r="1021" spans="1:3" ht="15.75" x14ac:dyDescent="0.25">
      <c r="A1021" s="16" t="s">
        <v>9</v>
      </c>
      <c r="B1021" s="16" t="s">
        <v>10</v>
      </c>
      <c r="C1021" s="50" t="s">
        <v>11</v>
      </c>
    </row>
    <row r="1022" spans="1:3" x14ac:dyDescent="0.25">
      <c r="A1022" t="s">
        <v>2936</v>
      </c>
      <c r="B1022" t="s">
        <v>3399</v>
      </c>
      <c r="C1022" s="4">
        <v>39.950000000000003</v>
      </c>
    </row>
    <row r="1023" spans="1:3" x14ac:dyDescent="0.25">
      <c r="A1023" t="s">
        <v>2788</v>
      </c>
      <c r="B1023" t="s">
        <v>3403</v>
      </c>
      <c r="C1023" s="4">
        <v>35.950000000000003</v>
      </c>
    </row>
    <row r="1024" spans="1:3" x14ac:dyDescent="0.25">
      <c r="A1024" t="s">
        <v>3087</v>
      </c>
      <c r="B1024" t="s">
        <v>3153</v>
      </c>
      <c r="C1024" s="4">
        <v>99.95</v>
      </c>
    </row>
    <row r="1025" spans="1:3" x14ac:dyDescent="0.25">
      <c r="A1025" t="s">
        <v>3088</v>
      </c>
      <c r="B1025" t="s">
        <v>3434</v>
      </c>
      <c r="C1025" s="4">
        <v>399.95</v>
      </c>
    </row>
    <row r="1026" spans="1:3" x14ac:dyDescent="0.25">
      <c r="A1026" t="s">
        <v>3089</v>
      </c>
      <c r="B1026" t="s">
        <v>3445</v>
      </c>
      <c r="C1026" s="4">
        <v>79.95</v>
      </c>
    </row>
    <row r="1027" spans="1:3" x14ac:dyDescent="0.25">
      <c r="A1027" t="s">
        <v>3090</v>
      </c>
      <c r="B1027" t="s">
        <v>3107</v>
      </c>
      <c r="C1027" s="4">
        <v>25.95</v>
      </c>
    </row>
    <row r="1028" spans="1:3" x14ac:dyDescent="0.25">
      <c r="A1028" t="s">
        <v>3091</v>
      </c>
      <c r="B1028" t="s">
        <v>3186</v>
      </c>
      <c r="C1028" s="4">
        <v>129.94999999999999</v>
      </c>
    </row>
    <row r="1029" spans="1:3" x14ac:dyDescent="0.25">
      <c r="A1029" t="s">
        <v>3092</v>
      </c>
      <c r="B1029" t="s">
        <v>3129</v>
      </c>
      <c r="C1029" s="4">
        <v>69.95</v>
      </c>
    </row>
    <row r="1030" spans="1:3" x14ac:dyDescent="0.25">
      <c r="A1030" t="s">
        <v>3093</v>
      </c>
      <c r="B1030" t="s">
        <v>3131</v>
      </c>
      <c r="C1030" s="4">
        <v>49.95</v>
      </c>
    </row>
    <row r="1031" spans="1:3" x14ac:dyDescent="0.25">
      <c r="A1031" t="s">
        <v>3094</v>
      </c>
      <c r="B1031" t="s">
        <v>3111</v>
      </c>
      <c r="C1031" s="4">
        <v>69.95</v>
      </c>
    </row>
    <row r="1032" spans="1:3" x14ac:dyDescent="0.25">
      <c r="A1032" t="s">
        <v>3095</v>
      </c>
      <c r="B1032" t="s">
        <v>3431</v>
      </c>
      <c r="C1032" s="4">
        <v>29.95</v>
      </c>
    </row>
    <row r="1033" spans="1:3" x14ac:dyDescent="0.25">
      <c r="A1033" t="s">
        <v>3096</v>
      </c>
      <c r="B1033" t="s">
        <v>3209</v>
      </c>
      <c r="C1033" s="4">
        <v>49.95</v>
      </c>
    </row>
    <row r="1034" spans="1:3" x14ac:dyDescent="0.25">
      <c r="A1034" t="s">
        <v>3097</v>
      </c>
      <c r="B1034" t="s">
        <v>3182</v>
      </c>
      <c r="C1034" s="4">
        <v>49.95</v>
      </c>
    </row>
    <row r="1035" spans="1:3" x14ac:dyDescent="0.25">
      <c r="A1035" t="s">
        <v>2982</v>
      </c>
      <c r="B1035" t="s">
        <v>3163</v>
      </c>
      <c r="C1035" s="4">
        <v>39.950000000000003</v>
      </c>
    </row>
    <row r="1036" spans="1:3" x14ac:dyDescent="0.25">
      <c r="A1036" t="s">
        <v>2987</v>
      </c>
      <c r="B1036" t="s">
        <v>3167</v>
      </c>
      <c r="C1036" s="4">
        <v>19.95</v>
      </c>
    </row>
    <row r="1037" spans="1:3" x14ac:dyDescent="0.25">
      <c r="A1037" t="s">
        <v>3098</v>
      </c>
      <c r="B1037" t="s">
        <v>3165</v>
      </c>
      <c r="C1037" s="4">
        <v>29.95</v>
      </c>
    </row>
    <row r="1038" spans="1:3" x14ac:dyDescent="0.25">
      <c r="A1038" t="s">
        <v>54</v>
      </c>
      <c r="B1038" t="s">
        <v>3142</v>
      </c>
      <c r="C1038" s="4">
        <v>99.95</v>
      </c>
    </row>
    <row r="1039" spans="1:3" ht="15.75" x14ac:dyDescent="0.25">
      <c r="A1039" s="42" t="s">
        <v>2443</v>
      </c>
      <c r="B1039" s="17"/>
      <c r="C1039" s="18"/>
    </row>
    <row r="1040" spans="1:3" ht="15.75" x14ac:dyDescent="0.25">
      <c r="A1040" s="16" t="s">
        <v>9</v>
      </c>
      <c r="B1040" s="16" t="s">
        <v>10</v>
      </c>
      <c r="C1040" s="50" t="s">
        <v>11</v>
      </c>
    </row>
    <row r="1041" spans="1:3" x14ac:dyDescent="0.25">
      <c r="A1041" t="s">
        <v>2444</v>
      </c>
      <c r="B1041" t="s">
        <v>3177</v>
      </c>
      <c r="C1041" s="4">
        <v>39.950000000000003</v>
      </c>
    </row>
    <row r="1042" spans="1:3" x14ac:dyDescent="0.25">
      <c r="A1042" t="s">
        <v>1951</v>
      </c>
      <c r="B1042" t="s">
        <v>3151</v>
      </c>
      <c r="C1042" s="4">
        <v>29.95</v>
      </c>
    </row>
    <row r="1043" spans="1:3" x14ac:dyDescent="0.25">
      <c r="A1043" t="s">
        <v>1952</v>
      </c>
      <c r="B1043" t="s">
        <v>3152</v>
      </c>
      <c r="C1043" s="4">
        <v>29.95</v>
      </c>
    </row>
    <row r="1044" spans="1:3" x14ac:dyDescent="0.25">
      <c r="A1044" t="s">
        <v>2445</v>
      </c>
      <c r="B1044" t="s">
        <v>3153</v>
      </c>
      <c r="C1044" s="4">
        <v>69.95</v>
      </c>
    </row>
    <row r="1045" spans="1:3" x14ac:dyDescent="0.25">
      <c r="A1045" t="s">
        <v>2446</v>
      </c>
      <c r="B1045" t="s">
        <v>3186</v>
      </c>
      <c r="C1045" s="4">
        <v>129.94999999999999</v>
      </c>
    </row>
    <row r="1046" spans="1:3" x14ac:dyDescent="0.25">
      <c r="A1046" t="s">
        <v>2447</v>
      </c>
      <c r="B1046" t="s">
        <v>3129</v>
      </c>
      <c r="C1046" s="4">
        <v>79.95</v>
      </c>
    </row>
    <row r="1047" spans="1:3" x14ac:dyDescent="0.25">
      <c r="A1047" t="s">
        <v>2448</v>
      </c>
      <c r="B1047" t="s">
        <v>3111</v>
      </c>
      <c r="C1047" s="4">
        <v>49.95</v>
      </c>
    </row>
    <row r="1048" spans="1:3" x14ac:dyDescent="0.25">
      <c r="A1048" t="s">
        <v>2449</v>
      </c>
      <c r="B1048" t="s">
        <v>3423</v>
      </c>
      <c r="C1048" s="4">
        <v>39.950000000000003</v>
      </c>
    </row>
    <row r="1049" spans="1:3" x14ac:dyDescent="0.25">
      <c r="A1049" t="s">
        <v>2242</v>
      </c>
      <c r="B1049" t="s">
        <v>3114</v>
      </c>
      <c r="C1049" s="4">
        <v>19.95</v>
      </c>
    </row>
    <row r="1050" spans="1:3" x14ac:dyDescent="0.25">
      <c r="A1050" t="s">
        <v>187</v>
      </c>
      <c r="B1050" t="s">
        <v>3167</v>
      </c>
      <c r="C1050" s="4">
        <v>19.95</v>
      </c>
    </row>
    <row r="1051" spans="1:3" x14ac:dyDescent="0.25">
      <c r="A1051" t="s">
        <v>54</v>
      </c>
      <c r="B1051" t="s">
        <v>3142</v>
      </c>
      <c r="C1051" s="4">
        <v>99.95</v>
      </c>
    </row>
    <row r="1052" spans="1:3" ht="15.75" x14ac:dyDescent="0.25">
      <c r="A1052" s="42" t="s">
        <v>2450</v>
      </c>
      <c r="B1052" s="17"/>
      <c r="C1052" s="18"/>
    </row>
    <row r="1053" spans="1:3" ht="15.75" x14ac:dyDescent="0.25">
      <c r="A1053" s="16" t="s">
        <v>9</v>
      </c>
      <c r="B1053" s="16" t="s">
        <v>10</v>
      </c>
      <c r="C1053" s="50" t="s">
        <v>11</v>
      </c>
    </row>
    <row r="1054" spans="1:3" x14ac:dyDescent="0.25">
      <c r="A1054" t="s">
        <v>2990</v>
      </c>
      <c r="B1054" t="s">
        <v>3449</v>
      </c>
      <c r="C1054" s="4">
        <v>39.950000000000003</v>
      </c>
    </row>
    <row r="1055" spans="1:3" x14ac:dyDescent="0.25">
      <c r="A1055" t="s">
        <v>1951</v>
      </c>
      <c r="B1055" t="s">
        <v>3151</v>
      </c>
      <c r="C1055" s="4">
        <v>29.95</v>
      </c>
    </row>
    <row r="1056" spans="1:3" x14ac:dyDescent="0.25">
      <c r="A1056" t="s">
        <v>1952</v>
      </c>
      <c r="B1056" t="s">
        <v>3152</v>
      </c>
      <c r="C1056" s="4">
        <v>29.95</v>
      </c>
    </row>
    <row r="1057" spans="1:3" x14ac:dyDescent="0.25">
      <c r="A1057" t="s">
        <v>2992</v>
      </c>
      <c r="B1057" t="s">
        <v>3186</v>
      </c>
      <c r="C1057" s="4">
        <v>159.94999999999999</v>
      </c>
    </row>
    <row r="1058" spans="1:3" x14ac:dyDescent="0.25">
      <c r="A1058" t="s">
        <v>2993</v>
      </c>
      <c r="B1058" t="s">
        <v>3129</v>
      </c>
      <c r="C1058" s="4">
        <v>79.95</v>
      </c>
    </row>
    <row r="1059" spans="1:3" x14ac:dyDescent="0.25">
      <c r="A1059" t="s">
        <v>2994</v>
      </c>
      <c r="B1059" t="s">
        <v>3423</v>
      </c>
      <c r="C1059" s="4">
        <v>49.95</v>
      </c>
    </row>
    <row r="1060" spans="1:3" x14ac:dyDescent="0.25">
      <c r="A1060" t="s">
        <v>2995</v>
      </c>
      <c r="B1060" t="s">
        <v>3114</v>
      </c>
      <c r="C1060" s="4">
        <v>29.95</v>
      </c>
    </row>
    <row r="1061" spans="1:3" x14ac:dyDescent="0.25">
      <c r="A1061" t="s">
        <v>2115</v>
      </c>
      <c r="B1061" t="s">
        <v>3167</v>
      </c>
      <c r="C1061" s="4">
        <v>9.9499999999999993</v>
      </c>
    </row>
    <row r="1062" spans="1:3" x14ac:dyDescent="0.25">
      <c r="A1062" t="s">
        <v>54</v>
      </c>
      <c r="B1062" t="s">
        <v>3142</v>
      </c>
      <c r="C1062" s="4">
        <v>99.95</v>
      </c>
    </row>
    <row r="1063" spans="1:3" ht="15.75" x14ac:dyDescent="0.25">
      <c r="A1063" s="42" t="s">
        <v>2451</v>
      </c>
      <c r="B1063" s="17"/>
      <c r="C1063" s="18"/>
    </row>
    <row r="1064" spans="1:3" ht="15.75" x14ac:dyDescent="0.25">
      <c r="A1064" s="16" t="s">
        <v>9</v>
      </c>
      <c r="B1064" s="16" t="s">
        <v>10</v>
      </c>
      <c r="C1064" s="50" t="s">
        <v>11</v>
      </c>
    </row>
    <row r="1065" spans="1:3" x14ac:dyDescent="0.25">
      <c r="A1065" t="s">
        <v>2017</v>
      </c>
      <c r="B1065" t="s">
        <v>3360</v>
      </c>
      <c r="C1065" s="4">
        <v>39.950000000000003</v>
      </c>
    </row>
    <row r="1066" spans="1:3" x14ac:dyDescent="0.25">
      <c r="A1066" t="s">
        <v>1951</v>
      </c>
      <c r="B1066" t="s">
        <v>3151</v>
      </c>
      <c r="C1066" s="4">
        <v>29.95</v>
      </c>
    </row>
    <row r="1067" spans="1:3" x14ac:dyDescent="0.25">
      <c r="A1067" t="s">
        <v>1952</v>
      </c>
      <c r="B1067" t="s">
        <v>3152</v>
      </c>
      <c r="C1067" s="4">
        <v>29.95</v>
      </c>
    </row>
    <row r="1068" spans="1:3" x14ac:dyDescent="0.25">
      <c r="A1068" t="s">
        <v>2289</v>
      </c>
      <c r="B1068" t="s">
        <v>3407</v>
      </c>
      <c r="C1068" s="4">
        <v>29.95</v>
      </c>
    </row>
    <row r="1069" spans="1:3" x14ac:dyDescent="0.25">
      <c r="A1069" t="s">
        <v>2405</v>
      </c>
      <c r="B1069" t="s">
        <v>3442</v>
      </c>
      <c r="C1069" s="4">
        <v>79.95</v>
      </c>
    </row>
    <row r="1070" spans="1:3" x14ac:dyDescent="0.25">
      <c r="A1070" t="s">
        <v>54</v>
      </c>
      <c r="B1070" t="s">
        <v>3142</v>
      </c>
      <c r="C1070" s="4">
        <v>99.95</v>
      </c>
    </row>
    <row r="1071" spans="1:3" ht="15.75" x14ac:dyDescent="0.25">
      <c r="A1071" s="42" t="s">
        <v>2452</v>
      </c>
      <c r="B1071" s="17"/>
      <c r="C1071" s="18"/>
    </row>
    <row r="1072" spans="1:3" ht="15.75" x14ac:dyDescent="0.25">
      <c r="A1072" s="16" t="s">
        <v>9</v>
      </c>
      <c r="B1072" s="16" t="s">
        <v>10</v>
      </c>
      <c r="C1072" s="50" t="s">
        <v>11</v>
      </c>
    </row>
    <row r="1073" spans="1:3" x14ac:dyDescent="0.25">
      <c r="A1073" t="s">
        <v>2444</v>
      </c>
      <c r="B1073" t="s">
        <v>3177</v>
      </c>
      <c r="C1073" s="4">
        <v>39.950000000000003</v>
      </c>
    </row>
    <row r="1074" spans="1:3" x14ac:dyDescent="0.25">
      <c r="A1074" t="s">
        <v>1951</v>
      </c>
      <c r="B1074" t="s">
        <v>3151</v>
      </c>
      <c r="C1074" s="4">
        <v>29.95</v>
      </c>
    </row>
    <row r="1075" spans="1:3" x14ac:dyDescent="0.25">
      <c r="A1075" t="s">
        <v>1952</v>
      </c>
      <c r="B1075" t="s">
        <v>3152</v>
      </c>
      <c r="C1075" s="4">
        <v>29.95</v>
      </c>
    </row>
    <row r="1076" spans="1:3" x14ac:dyDescent="0.25">
      <c r="A1076" t="s">
        <v>2445</v>
      </c>
      <c r="B1076" t="s">
        <v>3153</v>
      </c>
      <c r="C1076" s="4">
        <v>69.95</v>
      </c>
    </row>
    <row r="1077" spans="1:3" x14ac:dyDescent="0.25">
      <c r="A1077" t="s">
        <v>2453</v>
      </c>
      <c r="B1077" t="s">
        <v>3154</v>
      </c>
      <c r="C1077" s="4">
        <v>289.95</v>
      </c>
    </row>
    <row r="1078" spans="1:3" x14ac:dyDescent="0.25">
      <c r="A1078" t="s">
        <v>2454</v>
      </c>
      <c r="B1078" t="s">
        <v>3450</v>
      </c>
      <c r="C1078" s="4">
        <v>89.95</v>
      </c>
    </row>
    <row r="1079" spans="1:3" x14ac:dyDescent="0.25">
      <c r="A1079" t="s">
        <v>2455</v>
      </c>
      <c r="B1079" t="s">
        <v>3107</v>
      </c>
      <c r="C1079" s="4">
        <v>29.95</v>
      </c>
    </row>
    <row r="1080" spans="1:3" x14ac:dyDescent="0.25">
      <c r="A1080" s="43" t="s">
        <v>2456</v>
      </c>
      <c r="B1080" t="s">
        <v>3186</v>
      </c>
      <c r="C1080" s="4">
        <v>89.95</v>
      </c>
    </row>
    <row r="1081" spans="1:3" x14ac:dyDescent="0.25">
      <c r="A1081" t="s">
        <v>2457</v>
      </c>
      <c r="B1081" t="s">
        <v>3129</v>
      </c>
      <c r="C1081" s="4">
        <v>56.95</v>
      </c>
    </row>
    <row r="1082" spans="1:3" x14ac:dyDescent="0.25">
      <c r="A1082" t="s">
        <v>2458</v>
      </c>
      <c r="B1082" t="s">
        <v>3131</v>
      </c>
      <c r="C1082" s="4">
        <v>39.950000000000003</v>
      </c>
    </row>
    <row r="1083" spans="1:3" x14ac:dyDescent="0.25">
      <c r="A1083" t="s">
        <v>2459</v>
      </c>
      <c r="B1083" t="s">
        <v>3158</v>
      </c>
      <c r="C1083" s="4">
        <v>39.950000000000003</v>
      </c>
    </row>
    <row r="1084" spans="1:3" x14ac:dyDescent="0.25">
      <c r="A1084" t="s">
        <v>2460</v>
      </c>
      <c r="B1084" t="s">
        <v>3254</v>
      </c>
      <c r="C1084" s="4">
        <v>29.95</v>
      </c>
    </row>
    <row r="1085" spans="1:3" x14ac:dyDescent="0.25">
      <c r="A1085" t="s">
        <v>2461</v>
      </c>
      <c r="B1085" t="s">
        <v>3209</v>
      </c>
      <c r="C1085" s="4">
        <v>29.95</v>
      </c>
    </row>
    <row r="1086" spans="1:3" x14ac:dyDescent="0.25">
      <c r="A1086" t="s">
        <v>2462</v>
      </c>
      <c r="B1086" t="s">
        <v>3116</v>
      </c>
      <c r="C1086" s="4">
        <v>29.95</v>
      </c>
    </row>
    <row r="1087" spans="1:3" x14ac:dyDescent="0.25">
      <c r="A1087" t="s">
        <v>2242</v>
      </c>
      <c r="B1087" t="s">
        <v>3114</v>
      </c>
      <c r="C1087" s="4">
        <v>19.95</v>
      </c>
    </row>
    <row r="1088" spans="1:3" x14ac:dyDescent="0.25">
      <c r="A1088" t="s">
        <v>2463</v>
      </c>
      <c r="B1088" t="s">
        <v>3165</v>
      </c>
      <c r="C1088" s="4">
        <v>19.95</v>
      </c>
    </row>
    <row r="1089" spans="1:3" x14ac:dyDescent="0.25">
      <c r="A1089" t="s">
        <v>187</v>
      </c>
      <c r="B1089" t="s">
        <v>3167</v>
      </c>
      <c r="C1089" s="4">
        <v>19.95</v>
      </c>
    </row>
    <row r="1090" spans="1:3" x14ac:dyDescent="0.25">
      <c r="A1090" t="s">
        <v>2464</v>
      </c>
      <c r="B1090" t="s">
        <v>3141</v>
      </c>
      <c r="C1090" s="4">
        <v>19.95</v>
      </c>
    </row>
    <row r="1091" spans="1:3" x14ac:dyDescent="0.25">
      <c r="A1091" t="s">
        <v>54</v>
      </c>
      <c r="B1091" t="s">
        <v>3142</v>
      </c>
      <c r="C1091" s="4">
        <v>99.95</v>
      </c>
    </row>
    <row r="1092" spans="1:3" ht="15.75" x14ac:dyDescent="0.25">
      <c r="A1092" s="42" t="s">
        <v>2923</v>
      </c>
      <c r="B1092" s="17"/>
      <c r="C1092" s="18"/>
    </row>
    <row r="1093" spans="1:3" ht="15.75" x14ac:dyDescent="0.25">
      <c r="A1093" s="60" t="s">
        <v>9</v>
      </c>
      <c r="B1093" s="16" t="s">
        <v>10</v>
      </c>
      <c r="C1093" s="50" t="s">
        <v>11</v>
      </c>
    </row>
    <row r="1094" spans="1:3" x14ac:dyDescent="0.25">
      <c r="A1094" t="s">
        <v>2922</v>
      </c>
      <c r="B1094" t="s">
        <v>3351</v>
      </c>
      <c r="C1094" s="4">
        <v>39.950000000000003</v>
      </c>
    </row>
    <row r="1095" spans="1:3" x14ac:dyDescent="0.25">
      <c r="A1095" t="s">
        <v>1951</v>
      </c>
      <c r="B1095" t="s">
        <v>3151</v>
      </c>
      <c r="C1095" s="4">
        <v>29.95</v>
      </c>
    </row>
    <row r="1096" spans="1:3" x14ac:dyDescent="0.25">
      <c r="A1096" t="s">
        <v>1952</v>
      </c>
      <c r="B1096" t="s">
        <v>3152</v>
      </c>
      <c r="C1096" s="4">
        <v>29.95</v>
      </c>
    </row>
    <row r="1097" spans="1:3" x14ac:dyDescent="0.25">
      <c r="A1097" t="s">
        <v>2996</v>
      </c>
      <c r="B1097" t="s">
        <v>3153</v>
      </c>
      <c r="C1097" s="4">
        <v>79.95</v>
      </c>
    </row>
    <row r="1098" spans="1:3" x14ac:dyDescent="0.25">
      <c r="A1098" t="s">
        <v>2997</v>
      </c>
      <c r="B1098" t="s">
        <v>3154</v>
      </c>
      <c r="C1098" s="4">
        <v>199.95</v>
      </c>
    </row>
    <row r="1099" spans="1:3" x14ac:dyDescent="0.25">
      <c r="A1099" t="s">
        <v>2998</v>
      </c>
      <c r="B1099" t="s">
        <v>3442</v>
      </c>
      <c r="C1099" s="4">
        <v>79.95</v>
      </c>
    </row>
    <row r="1100" spans="1:3" x14ac:dyDescent="0.25">
      <c r="A1100" t="s">
        <v>2406</v>
      </c>
      <c r="B1100" t="s">
        <v>3107</v>
      </c>
      <c r="C1100" s="4">
        <v>19.95</v>
      </c>
    </row>
    <row r="1101" spans="1:3" x14ac:dyDescent="0.25">
      <c r="A1101" t="s">
        <v>2407</v>
      </c>
      <c r="B1101" t="s">
        <v>3186</v>
      </c>
      <c r="C1101" s="4">
        <v>89.95</v>
      </c>
    </row>
    <row r="1102" spans="1:3" x14ac:dyDescent="0.25">
      <c r="A1102" t="s">
        <v>2408</v>
      </c>
      <c r="B1102" t="s">
        <v>3129</v>
      </c>
      <c r="C1102" s="4">
        <v>59.95</v>
      </c>
    </row>
    <row r="1103" spans="1:3" x14ac:dyDescent="0.25">
      <c r="A1103" t="s">
        <v>2999</v>
      </c>
      <c r="B1103" t="s">
        <v>3131</v>
      </c>
      <c r="C1103" s="4">
        <v>39.950000000000003</v>
      </c>
    </row>
    <row r="1104" spans="1:3" x14ac:dyDescent="0.25">
      <c r="A1104" t="s">
        <v>2410</v>
      </c>
      <c r="B1104" t="s">
        <v>3158</v>
      </c>
      <c r="C1104" s="4">
        <v>39.950000000000003</v>
      </c>
    </row>
    <row r="1105" spans="1:3" x14ac:dyDescent="0.25">
      <c r="A1105" t="s">
        <v>2411</v>
      </c>
      <c r="B1105" t="s">
        <v>3443</v>
      </c>
      <c r="C1105" s="4">
        <v>19.95</v>
      </c>
    </row>
    <row r="1106" spans="1:3" x14ac:dyDescent="0.25">
      <c r="A1106" t="s">
        <v>2412</v>
      </c>
      <c r="B1106" t="s">
        <v>3209</v>
      </c>
      <c r="C1106" s="4">
        <v>28.95</v>
      </c>
    </row>
    <row r="1107" spans="1:3" x14ac:dyDescent="0.25">
      <c r="A1107" t="s">
        <v>2415</v>
      </c>
      <c r="B1107" t="s">
        <v>3201</v>
      </c>
      <c r="C1107" s="4">
        <v>19.95</v>
      </c>
    </row>
    <row r="1108" spans="1:3" x14ac:dyDescent="0.25">
      <c r="A1108" t="s">
        <v>2414</v>
      </c>
      <c r="B1108" t="s">
        <v>3114</v>
      </c>
      <c r="C1108" s="4">
        <v>39.950000000000003</v>
      </c>
    </row>
    <row r="1109" spans="1:3" x14ac:dyDescent="0.25">
      <c r="A1109" t="s">
        <v>2413</v>
      </c>
      <c r="B1109" t="s">
        <v>3165</v>
      </c>
      <c r="C1109" s="4">
        <v>19.95</v>
      </c>
    </row>
    <row r="1110" spans="1:3" x14ac:dyDescent="0.25">
      <c r="A1110" t="s">
        <v>2250</v>
      </c>
      <c r="B1110" t="s">
        <v>3167</v>
      </c>
      <c r="C1110" s="4">
        <v>15.95</v>
      </c>
    </row>
    <row r="1111" spans="1:3" x14ac:dyDescent="0.25">
      <c r="A1111" t="s">
        <v>2416</v>
      </c>
      <c r="B1111" t="s">
        <v>3141</v>
      </c>
      <c r="C1111" s="4">
        <v>9.9499999999999993</v>
      </c>
    </row>
    <row r="1112" spans="1:3" x14ac:dyDescent="0.25">
      <c r="A1112" t="s">
        <v>54</v>
      </c>
      <c r="B1112" t="s">
        <v>3142</v>
      </c>
      <c r="C1112" s="4">
        <v>99.95</v>
      </c>
    </row>
    <row r="1113" spans="1:3" ht="15.75" x14ac:dyDescent="0.25">
      <c r="A1113" s="42" t="s">
        <v>2991</v>
      </c>
      <c r="B1113" s="17"/>
      <c r="C1113" s="18"/>
    </row>
    <row r="1114" spans="1:3" ht="15.75" x14ac:dyDescent="0.25">
      <c r="A1114" s="16" t="s">
        <v>9</v>
      </c>
      <c r="B1114" s="16" t="s">
        <v>10</v>
      </c>
      <c r="C1114" s="50" t="s">
        <v>11</v>
      </c>
    </row>
    <row r="1115" spans="1:3" x14ac:dyDescent="0.25">
      <c r="A1115" t="s">
        <v>2990</v>
      </c>
      <c r="B1115" t="s">
        <v>3449</v>
      </c>
      <c r="C1115" s="4">
        <v>39.950000000000003</v>
      </c>
    </row>
    <row r="1116" spans="1:3" x14ac:dyDescent="0.25">
      <c r="A1116" t="s">
        <v>1951</v>
      </c>
      <c r="B1116" t="s">
        <v>3151</v>
      </c>
      <c r="C1116" s="4">
        <v>29.95</v>
      </c>
    </row>
    <row r="1117" spans="1:3" x14ac:dyDescent="0.25">
      <c r="A1117" t="s">
        <v>1952</v>
      </c>
      <c r="B1117" t="s">
        <v>3152</v>
      </c>
      <c r="C1117" s="4">
        <v>29.95</v>
      </c>
    </row>
    <row r="1118" spans="1:3" x14ac:dyDescent="0.25">
      <c r="A1118" t="s">
        <v>2245</v>
      </c>
      <c r="B1118" t="s">
        <v>3153</v>
      </c>
      <c r="C1118" s="4">
        <v>69.95</v>
      </c>
    </row>
    <row r="1119" spans="1:3" x14ac:dyDescent="0.25">
      <c r="A1119" t="s">
        <v>3000</v>
      </c>
      <c r="B1119" t="s">
        <v>3154</v>
      </c>
      <c r="C1119" s="4">
        <v>199.95</v>
      </c>
    </row>
    <row r="1120" spans="1:3" x14ac:dyDescent="0.25">
      <c r="A1120" t="s">
        <v>3001</v>
      </c>
      <c r="B1120" t="s">
        <v>3122</v>
      </c>
      <c r="C1120" s="4">
        <v>49.95</v>
      </c>
    </row>
    <row r="1121" spans="1:3" x14ac:dyDescent="0.25">
      <c r="A1121" t="s">
        <v>3002</v>
      </c>
      <c r="B1121" t="s">
        <v>3107</v>
      </c>
      <c r="C1121" s="4">
        <v>39.950000000000003</v>
      </c>
    </row>
    <row r="1122" spans="1:3" x14ac:dyDescent="0.25">
      <c r="A1122" t="s">
        <v>3003</v>
      </c>
      <c r="B1122" t="s">
        <v>3186</v>
      </c>
      <c r="C1122" s="4">
        <v>129.94999999999999</v>
      </c>
    </row>
    <row r="1123" spans="1:3" x14ac:dyDescent="0.25">
      <c r="A1123" t="s">
        <v>3004</v>
      </c>
      <c r="B1123" t="s">
        <v>3129</v>
      </c>
      <c r="C1123" s="4">
        <v>79.95</v>
      </c>
    </row>
    <row r="1124" spans="1:3" x14ac:dyDescent="0.25">
      <c r="A1124" t="s">
        <v>3005</v>
      </c>
      <c r="B1124" t="s">
        <v>3131</v>
      </c>
      <c r="C1124" s="4">
        <v>39.950000000000003</v>
      </c>
    </row>
    <row r="1125" spans="1:3" x14ac:dyDescent="0.25">
      <c r="A1125" t="s">
        <v>3006</v>
      </c>
      <c r="B1125" t="s">
        <v>3158</v>
      </c>
      <c r="C1125" s="4">
        <v>59.95</v>
      </c>
    </row>
    <row r="1126" spans="1:3" x14ac:dyDescent="0.25">
      <c r="A1126" t="s">
        <v>3007</v>
      </c>
      <c r="B1126" t="s">
        <v>3423</v>
      </c>
      <c r="C1126" s="4">
        <v>39.950000000000003</v>
      </c>
    </row>
    <row r="1127" spans="1:3" x14ac:dyDescent="0.25">
      <c r="A1127" t="s">
        <v>3008</v>
      </c>
      <c r="B1127" t="s">
        <v>3209</v>
      </c>
      <c r="C1127" s="4">
        <v>39.950000000000003</v>
      </c>
    </row>
    <row r="1128" spans="1:3" x14ac:dyDescent="0.25">
      <c r="A1128" t="s">
        <v>1956</v>
      </c>
      <c r="B1128" t="s">
        <v>3114</v>
      </c>
      <c r="C1128" s="4">
        <v>19.95</v>
      </c>
    </row>
    <row r="1129" spans="1:3" x14ac:dyDescent="0.25">
      <c r="A1129" t="s">
        <v>3009</v>
      </c>
      <c r="B1129" t="s">
        <v>3165</v>
      </c>
      <c r="C1129" s="4">
        <v>15.95</v>
      </c>
    </row>
    <row r="1130" spans="1:3" x14ac:dyDescent="0.25">
      <c r="A1130" t="s">
        <v>2250</v>
      </c>
      <c r="B1130" t="s">
        <v>3167</v>
      </c>
      <c r="C1130" s="4">
        <v>15.95</v>
      </c>
    </row>
    <row r="1131" spans="1:3" x14ac:dyDescent="0.25">
      <c r="A1131" t="s">
        <v>3010</v>
      </c>
      <c r="B1131" t="s">
        <v>3208</v>
      </c>
      <c r="C1131" s="4">
        <v>25.95</v>
      </c>
    </row>
    <row r="1132" spans="1:3" x14ac:dyDescent="0.25">
      <c r="A1132" t="s">
        <v>3011</v>
      </c>
      <c r="B1132" t="s">
        <v>3141</v>
      </c>
      <c r="C1132" s="4">
        <v>15.95</v>
      </c>
    </row>
    <row r="1133" spans="1:3" x14ac:dyDescent="0.25">
      <c r="A1133" t="s">
        <v>54</v>
      </c>
      <c r="B1133" t="s">
        <v>3142</v>
      </c>
      <c r="C1133" s="4">
        <v>99.95</v>
      </c>
    </row>
    <row r="1134" spans="1:3" x14ac:dyDescent="0.25">
      <c r="A1134" s="12" t="s">
        <v>780</v>
      </c>
      <c r="B1134" s="7"/>
      <c r="C1134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I329"/>
  <sheetViews>
    <sheetView workbookViewId="0"/>
  </sheetViews>
  <sheetFormatPr defaultRowHeight="15" x14ac:dyDescent="0.25"/>
  <cols>
    <col min="1" max="1" width="52" customWidth="1"/>
    <col min="2" max="2" width="88.85546875" bestFit="1" customWidth="1"/>
    <col min="3" max="3" width="11.7109375" style="6" bestFit="1" customWidth="1"/>
    <col min="4" max="6" width="9.140625" style="3"/>
    <col min="7" max="9" width="9.140625" style="2"/>
  </cols>
  <sheetData>
    <row r="1" spans="1:3" ht="15.75" x14ac:dyDescent="0.25">
      <c r="A1" s="19" t="s">
        <v>2465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2466</v>
      </c>
      <c r="B3" t="s">
        <v>3308</v>
      </c>
      <c r="C3" s="4">
        <v>34.950000000000003</v>
      </c>
    </row>
    <row r="4" spans="1:3" x14ac:dyDescent="0.25">
      <c r="A4" t="s">
        <v>2467</v>
      </c>
      <c r="B4" t="s">
        <v>3168</v>
      </c>
      <c r="C4" s="4">
        <v>18.95</v>
      </c>
    </row>
    <row r="5" spans="1:3" x14ac:dyDescent="0.25">
      <c r="A5" t="s">
        <v>2468</v>
      </c>
      <c r="B5" t="s">
        <v>3104</v>
      </c>
      <c r="C5" s="4">
        <v>37.950000000000003</v>
      </c>
    </row>
    <row r="6" spans="1:3" x14ac:dyDescent="0.25">
      <c r="A6" t="s">
        <v>2469</v>
      </c>
      <c r="B6" t="s">
        <v>3309</v>
      </c>
      <c r="C6" s="4">
        <v>66.95</v>
      </c>
    </row>
    <row r="7" spans="1:3" x14ac:dyDescent="0.25">
      <c r="A7" t="s">
        <v>2470</v>
      </c>
      <c r="B7" t="s">
        <v>3107</v>
      </c>
      <c r="C7" s="4">
        <v>24.95</v>
      </c>
    </row>
    <row r="8" spans="1:3" x14ac:dyDescent="0.25">
      <c r="A8" t="s">
        <v>2471</v>
      </c>
      <c r="B8" t="s">
        <v>3186</v>
      </c>
      <c r="C8" s="4">
        <v>66.95</v>
      </c>
    </row>
    <row r="9" spans="1:3" x14ac:dyDescent="0.25">
      <c r="A9" t="s">
        <v>2472</v>
      </c>
      <c r="B9" t="s">
        <v>3198</v>
      </c>
      <c r="C9" s="4">
        <v>37.950000000000003</v>
      </c>
    </row>
    <row r="10" spans="1:3" x14ac:dyDescent="0.25">
      <c r="A10" t="s">
        <v>2473</v>
      </c>
      <c r="B10" t="s">
        <v>3190</v>
      </c>
      <c r="C10" s="4">
        <v>28.95</v>
      </c>
    </row>
    <row r="11" spans="1:3" x14ac:dyDescent="0.25">
      <c r="A11" t="s">
        <v>2474</v>
      </c>
      <c r="B11" t="s">
        <v>3128</v>
      </c>
      <c r="C11" s="4">
        <v>9.9499999999999993</v>
      </c>
    </row>
    <row r="12" spans="1:3" x14ac:dyDescent="0.25">
      <c r="A12" t="s">
        <v>2475</v>
      </c>
      <c r="B12" t="s">
        <v>3127</v>
      </c>
      <c r="C12" s="4">
        <v>18.95</v>
      </c>
    </row>
    <row r="13" spans="1:3" x14ac:dyDescent="0.25">
      <c r="A13" t="s">
        <v>2476</v>
      </c>
      <c r="B13" t="s">
        <v>3129</v>
      </c>
      <c r="C13" s="4">
        <v>37.950000000000003</v>
      </c>
    </row>
    <row r="14" spans="1:3" x14ac:dyDescent="0.25">
      <c r="A14" t="s">
        <v>2477</v>
      </c>
      <c r="B14" t="s">
        <v>3148</v>
      </c>
      <c r="C14" s="4">
        <v>22.95</v>
      </c>
    </row>
    <row r="15" spans="1:3" x14ac:dyDescent="0.25">
      <c r="A15" t="s">
        <v>2478</v>
      </c>
      <c r="B15" t="s">
        <v>3131</v>
      </c>
      <c r="C15" s="4">
        <v>9.9499999999999993</v>
      </c>
    </row>
    <row r="16" spans="1:3" x14ac:dyDescent="0.25">
      <c r="A16" t="s">
        <v>2479</v>
      </c>
      <c r="B16" t="s">
        <v>3158</v>
      </c>
      <c r="C16" s="4">
        <v>13.95</v>
      </c>
    </row>
    <row r="17" spans="1:3" x14ac:dyDescent="0.25">
      <c r="A17" t="s">
        <v>2480</v>
      </c>
      <c r="B17" t="s">
        <v>3247</v>
      </c>
      <c r="C17" s="4">
        <v>9.9499999999999993</v>
      </c>
    </row>
    <row r="18" spans="1:3" x14ac:dyDescent="0.25">
      <c r="A18" t="s">
        <v>2481</v>
      </c>
      <c r="B18" t="s">
        <v>3310</v>
      </c>
      <c r="C18" s="4">
        <v>9.9499999999999993</v>
      </c>
    </row>
    <row r="19" spans="1:3" x14ac:dyDescent="0.25">
      <c r="A19" t="s">
        <v>2482</v>
      </c>
      <c r="B19" t="s">
        <v>3254</v>
      </c>
      <c r="C19" s="4">
        <v>9.9499999999999993</v>
      </c>
    </row>
    <row r="20" spans="1:3" x14ac:dyDescent="0.25">
      <c r="A20" t="s">
        <v>2483</v>
      </c>
      <c r="B20" t="s">
        <v>3135</v>
      </c>
      <c r="C20" s="4">
        <v>7.95</v>
      </c>
    </row>
    <row r="21" spans="1:3" x14ac:dyDescent="0.25">
      <c r="A21" t="s">
        <v>2484</v>
      </c>
      <c r="B21" t="s">
        <v>3136</v>
      </c>
      <c r="C21" s="4">
        <v>7.95</v>
      </c>
    </row>
    <row r="22" spans="1:3" x14ac:dyDescent="0.25">
      <c r="A22" t="s">
        <v>2485</v>
      </c>
      <c r="B22" t="s">
        <v>3311</v>
      </c>
      <c r="C22" s="4">
        <v>13.95</v>
      </c>
    </row>
    <row r="23" spans="1:3" x14ac:dyDescent="0.25">
      <c r="A23" t="s">
        <v>2486</v>
      </c>
      <c r="B23" t="s">
        <v>3114</v>
      </c>
      <c r="C23" s="4">
        <v>9.9499999999999993</v>
      </c>
    </row>
    <row r="24" spans="1:3" x14ac:dyDescent="0.25">
      <c r="A24" t="s">
        <v>2487</v>
      </c>
      <c r="B24" t="s">
        <v>3312</v>
      </c>
      <c r="C24" s="4">
        <v>18.95</v>
      </c>
    </row>
    <row r="25" spans="1:3" x14ac:dyDescent="0.25">
      <c r="A25" t="s">
        <v>2488</v>
      </c>
      <c r="B25" t="s">
        <v>3167</v>
      </c>
      <c r="C25" s="4">
        <v>9.9499999999999993</v>
      </c>
    </row>
    <row r="26" spans="1:3" x14ac:dyDescent="0.25">
      <c r="A26" t="s">
        <v>2489</v>
      </c>
      <c r="B26" t="s">
        <v>3112</v>
      </c>
      <c r="C26" s="4">
        <v>11.95</v>
      </c>
    </row>
    <row r="27" spans="1:3" x14ac:dyDescent="0.25">
      <c r="A27" t="s">
        <v>2490</v>
      </c>
      <c r="B27" t="s">
        <v>3141</v>
      </c>
      <c r="C27" s="4">
        <v>5.95</v>
      </c>
    </row>
    <row r="28" spans="1:3" x14ac:dyDescent="0.25">
      <c r="A28" t="s">
        <v>54</v>
      </c>
      <c r="B28" t="s">
        <v>3142</v>
      </c>
      <c r="C28" s="4">
        <v>99.95</v>
      </c>
    </row>
    <row r="29" spans="1:3" ht="15.75" x14ac:dyDescent="0.25">
      <c r="A29" s="19" t="s">
        <v>2491</v>
      </c>
      <c r="B29" s="17"/>
      <c r="C29" s="18"/>
    </row>
    <row r="30" spans="1:3" ht="15.75" x14ac:dyDescent="0.25">
      <c r="A30" s="16" t="s">
        <v>9</v>
      </c>
      <c r="B30" s="16" t="s">
        <v>10</v>
      </c>
      <c r="C30" s="50" t="s">
        <v>11</v>
      </c>
    </row>
    <row r="31" spans="1:3" x14ac:dyDescent="0.25">
      <c r="A31" t="s">
        <v>2492</v>
      </c>
      <c r="B31" t="s">
        <v>3313</v>
      </c>
      <c r="C31" s="4">
        <v>68.95</v>
      </c>
    </row>
    <row r="32" spans="1:3" x14ac:dyDescent="0.25">
      <c r="A32" t="s">
        <v>2493</v>
      </c>
      <c r="B32" t="s">
        <v>3168</v>
      </c>
      <c r="C32" s="4">
        <v>28.95</v>
      </c>
    </row>
    <row r="33" spans="1:3" x14ac:dyDescent="0.25">
      <c r="A33" t="s">
        <v>2494</v>
      </c>
      <c r="B33" t="s">
        <v>3104</v>
      </c>
      <c r="C33" s="4">
        <v>94.95</v>
      </c>
    </row>
    <row r="34" spans="1:3" x14ac:dyDescent="0.25">
      <c r="A34" t="s">
        <v>2495</v>
      </c>
      <c r="B34" t="s">
        <v>3314</v>
      </c>
      <c r="C34" s="4">
        <v>18.95</v>
      </c>
    </row>
    <row r="35" spans="1:3" x14ac:dyDescent="0.25">
      <c r="A35" t="s">
        <v>2496</v>
      </c>
      <c r="B35" t="s">
        <v>3315</v>
      </c>
      <c r="C35" s="4">
        <v>94.95</v>
      </c>
    </row>
    <row r="36" spans="1:3" x14ac:dyDescent="0.25">
      <c r="A36" t="s">
        <v>2497</v>
      </c>
      <c r="B36" t="s">
        <v>3107</v>
      </c>
      <c r="C36" s="4">
        <v>13.95</v>
      </c>
    </row>
    <row r="37" spans="1:3" x14ac:dyDescent="0.25">
      <c r="A37" t="s">
        <v>2498</v>
      </c>
      <c r="B37" t="s">
        <v>3186</v>
      </c>
      <c r="C37" s="4">
        <v>37.950000000000003</v>
      </c>
    </row>
    <row r="38" spans="1:3" x14ac:dyDescent="0.25">
      <c r="A38" t="s">
        <v>2499</v>
      </c>
      <c r="B38" t="s">
        <v>3129</v>
      </c>
      <c r="C38" s="4">
        <v>51.95</v>
      </c>
    </row>
    <row r="39" spans="1:3" x14ac:dyDescent="0.25">
      <c r="A39" t="s">
        <v>2500</v>
      </c>
      <c r="B39" t="s">
        <v>3131</v>
      </c>
      <c r="C39" s="4">
        <v>24.95</v>
      </c>
    </row>
    <row r="40" spans="1:3" x14ac:dyDescent="0.25">
      <c r="A40" t="s">
        <v>2501</v>
      </c>
      <c r="B40" t="s">
        <v>3132</v>
      </c>
      <c r="C40" s="4">
        <v>9.9499999999999993</v>
      </c>
    </row>
    <row r="41" spans="1:3" x14ac:dyDescent="0.25">
      <c r="A41" t="s">
        <v>2502</v>
      </c>
      <c r="B41" t="s">
        <v>3158</v>
      </c>
      <c r="C41" s="4">
        <v>28.95</v>
      </c>
    </row>
    <row r="42" spans="1:3" x14ac:dyDescent="0.25">
      <c r="A42" t="s">
        <v>2503</v>
      </c>
      <c r="B42" t="s">
        <v>3247</v>
      </c>
      <c r="C42" s="4">
        <v>18.95</v>
      </c>
    </row>
    <row r="43" spans="1:3" x14ac:dyDescent="0.25">
      <c r="A43" t="s">
        <v>2504</v>
      </c>
      <c r="B43" t="s">
        <v>3112</v>
      </c>
      <c r="C43" s="4">
        <v>11.95</v>
      </c>
    </row>
    <row r="44" spans="1:3" x14ac:dyDescent="0.25">
      <c r="A44" t="s">
        <v>2505</v>
      </c>
      <c r="B44" t="s">
        <v>3201</v>
      </c>
      <c r="C44" s="4">
        <v>9.9499999999999993</v>
      </c>
    </row>
    <row r="45" spans="1:3" x14ac:dyDescent="0.25">
      <c r="A45" t="s">
        <v>2506</v>
      </c>
      <c r="B45" t="s">
        <v>3167</v>
      </c>
      <c r="C45" s="4">
        <v>17.95</v>
      </c>
    </row>
    <row r="46" spans="1:3" x14ac:dyDescent="0.25">
      <c r="A46" t="s">
        <v>54</v>
      </c>
      <c r="B46" t="s">
        <v>3142</v>
      </c>
      <c r="C46" s="4">
        <v>99.95</v>
      </c>
    </row>
    <row r="47" spans="1:3" ht="15.75" x14ac:dyDescent="0.25">
      <c r="A47" s="19" t="s">
        <v>2507</v>
      </c>
      <c r="B47" s="17"/>
      <c r="C47" s="18"/>
    </row>
    <row r="48" spans="1:3" ht="15.75" x14ac:dyDescent="0.25">
      <c r="A48" s="16" t="s">
        <v>9</v>
      </c>
      <c r="B48" s="16" t="s">
        <v>10</v>
      </c>
      <c r="C48" s="50" t="s">
        <v>11</v>
      </c>
    </row>
    <row r="49" spans="1:3" x14ac:dyDescent="0.25">
      <c r="A49" t="s">
        <v>2492</v>
      </c>
      <c r="B49" t="s">
        <v>3313</v>
      </c>
      <c r="C49" s="4">
        <v>68.95</v>
      </c>
    </row>
    <row r="50" spans="1:3" x14ac:dyDescent="0.25">
      <c r="A50" t="s">
        <v>2508</v>
      </c>
      <c r="B50" t="s">
        <v>3168</v>
      </c>
      <c r="C50" s="4">
        <v>20.95</v>
      </c>
    </row>
    <row r="51" spans="1:3" x14ac:dyDescent="0.25">
      <c r="A51" t="s">
        <v>2509</v>
      </c>
      <c r="B51" t="s">
        <v>3316</v>
      </c>
      <c r="C51" s="4">
        <v>28.95</v>
      </c>
    </row>
    <row r="52" spans="1:3" x14ac:dyDescent="0.25">
      <c r="A52" t="s">
        <v>2496</v>
      </c>
      <c r="B52" t="s">
        <v>3315</v>
      </c>
      <c r="C52" s="4">
        <v>94.95</v>
      </c>
    </row>
    <row r="53" spans="1:3" x14ac:dyDescent="0.25">
      <c r="A53" t="s">
        <v>2510</v>
      </c>
      <c r="B53" t="s">
        <v>3198</v>
      </c>
      <c r="C53" s="4">
        <v>18.95</v>
      </c>
    </row>
    <row r="54" spans="1:3" x14ac:dyDescent="0.25">
      <c r="A54" t="s">
        <v>2511</v>
      </c>
      <c r="B54" t="s">
        <v>3132</v>
      </c>
      <c r="C54" s="4">
        <v>13.95</v>
      </c>
    </row>
    <row r="55" spans="1:3" x14ac:dyDescent="0.25">
      <c r="A55" t="s">
        <v>54</v>
      </c>
      <c r="B55" t="s">
        <v>3142</v>
      </c>
      <c r="C55" s="4">
        <v>99.95</v>
      </c>
    </row>
    <row r="56" spans="1:3" ht="15.75" x14ac:dyDescent="0.25">
      <c r="A56" s="19" t="s">
        <v>2512</v>
      </c>
      <c r="B56" s="17"/>
      <c r="C56" s="18"/>
    </row>
    <row r="57" spans="1:3" ht="15.75" x14ac:dyDescent="0.25">
      <c r="A57" s="16" t="s">
        <v>9</v>
      </c>
      <c r="B57" s="16" t="s">
        <v>10</v>
      </c>
      <c r="C57" s="50" t="s">
        <v>11</v>
      </c>
    </row>
    <row r="58" spans="1:3" x14ac:dyDescent="0.25">
      <c r="A58" t="s">
        <v>2466</v>
      </c>
      <c r="B58" t="s">
        <v>3308</v>
      </c>
      <c r="C58" s="4">
        <v>34.950000000000003</v>
      </c>
    </row>
    <row r="59" spans="1:3" x14ac:dyDescent="0.25">
      <c r="A59" t="s">
        <v>2467</v>
      </c>
      <c r="B59" t="s">
        <v>3168</v>
      </c>
      <c r="C59" s="4">
        <v>18.95</v>
      </c>
    </row>
    <row r="60" spans="1:3" x14ac:dyDescent="0.25">
      <c r="A60" t="s">
        <v>2513</v>
      </c>
      <c r="B60" t="s">
        <v>3154</v>
      </c>
      <c r="C60" s="4">
        <v>132.94999999999999</v>
      </c>
    </row>
    <row r="61" spans="1:3" x14ac:dyDescent="0.25">
      <c r="A61" t="s">
        <v>2514</v>
      </c>
      <c r="B61" t="s">
        <v>3122</v>
      </c>
      <c r="C61" s="4">
        <v>49.95</v>
      </c>
    </row>
    <row r="62" spans="1:3" x14ac:dyDescent="0.25">
      <c r="A62" t="s">
        <v>2515</v>
      </c>
      <c r="B62" t="s">
        <v>3107</v>
      </c>
      <c r="C62" s="4">
        <v>17.95</v>
      </c>
    </row>
    <row r="63" spans="1:3" x14ac:dyDescent="0.25">
      <c r="A63" t="s">
        <v>2516</v>
      </c>
      <c r="B63" t="s">
        <v>3317</v>
      </c>
      <c r="C63" s="4">
        <v>132.94999999999999</v>
      </c>
    </row>
    <row r="64" spans="1:3" x14ac:dyDescent="0.25">
      <c r="A64" t="s">
        <v>2517</v>
      </c>
      <c r="B64" t="s">
        <v>3129</v>
      </c>
      <c r="C64" s="4">
        <v>24.95</v>
      </c>
    </row>
    <row r="65" spans="1:3" x14ac:dyDescent="0.25">
      <c r="A65" t="s">
        <v>2518</v>
      </c>
      <c r="B65" t="s">
        <v>3131</v>
      </c>
      <c r="C65" s="4">
        <v>36.950000000000003</v>
      </c>
    </row>
    <row r="66" spans="1:3" x14ac:dyDescent="0.25">
      <c r="A66" t="s">
        <v>2519</v>
      </c>
      <c r="B66" t="s">
        <v>3158</v>
      </c>
      <c r="C66" s="4">
        <v>18.95</v>
      </c>
    </row>
    <row r="67" spans="1:3" x14ac:dyDescent="0.25">
      <c r="A67" t="s">
        <v>2520</v>
      </c>
      <c r="B67" t="s">
        <v>3135</v>
      </c>
      <c r="C67" s="4">
        <v>13.95</v>
      </c>
    </row>
    <row r="68" spans="1:3" x14ac:dyDescent="0.25">
      <c r="A68" t="s">
        <v>2521</v>
      </c>
      <c r="B68" t="s">
        <v>3136</v>
      </c>
      <c r="C68" s="4">
        <v>13.95</v>
      </c>
    </row>
    <row r="69" spans="1:3" x14ac:dyDescent="0.25">
      <c r="A69" t="s">
        <v>2522</v>
      </c>
      <c r="B69" t="s">
        <v>3114</v>
      </c>
      <c r="C69" s="4">
        <v>17.95</v>
      </c>
    </row>
    <row r="70" spans="1:3" x14ac:dyDescent="0.25">
      <c r="A70" t="s">
        <v>2523</v>
      </c>
      <c r="B70" t="s">
        <v>3318</v>
      </c>
      <c r="C70" s="4">
        <v>9.9499999999999993</v>
      </c>
    </row>
    <row r="71" spans="1:3" x14ac:dyDescent="0.25">
      <c r="A71" t="s">
        <v>2524</v>
      </c>
      <c r="B71" t="s">
        <v>3233</v>
      </c>
      <c r="C71" s="4">
        <v>9.9499999999999993</v>
      </c>
    </row>
    <row r="72" spans="1:3" x14ac:dyDescent="0.25">
      <c r="A72" t="s">
        <v>2525</v>
      </c>
      <c r="B72" t="s">
        <v>3319</v>
      </c>
      <c r="C72" s="4">
        <v>9.9499999999999993</v>
      </c>
    </row>
    <row r="73" spans="1:3" x14ac:dyDescent="0.25">
      <c r="A73" t="s">
        <v>2526</v>
      </c>
      <c r="B73" t="s">
        <v>3320</v>
      </c>
      <c r="C73" s="4">
        <v>9.9499999999999993</v>
      </c>
    </row>
    <row r="74" spans="1:3" x14ac:dyDescent="0.25">
      <c r="A74" t="s">
        <v>2527</v>
      </c>
      <c r="B74" t="s">
        <v>3141</v>
      </c>
      <c r="C74" s="4">
        <v>9.9499999999999993</v>
      </c>
    </row>
    <row r="75" spans="1:3" x14ac:dyDescent="0.25">
      <c r="A75" t="s">
        <v>54</v>
      </c>
      <c r="B75" t="s">
        <v>3142</v>
      </c>
      <c r="C75" s="4">
        <v>99.95</v>
      </c>
    </row>
    <row r="76" spans="1:3" ht="15.75" x14ac:dyDescent="0.25">
      <c r="A76" s="19" t="s">
        <v>2528</v>
      </c>
      <c r="B76" s="17"/>
      <c r="C76" s="18"/>
    </row>
    <row r="77" spans="1:3" ht="15.75" x14ac:dyDescent="0.25">
      <c r="A77" s="16" t="s">
        <v>9</v>
      </c>
      <c r="B77" s="16" t="s">
        <v>10</v>
      </c>
      <c r="C77" s="50" t="s">
        <v>11</v>
      </c>
    </row>
    <row r="78" spans="1:3" x14ac:dyDescent="0.25">
      <c r="A78" t="s">
        <v>2466</v>
      </c>
      <c r="B78" t="s">
        <v>3308</v>
      </c>
      <c r="C78" s="4">
        <v>34.950000000000003</v>
      </c>
    </row>
    <row r="79" spans="1:3" x14ac:dyDescent="0.25">
      <c r="A79" t="s">
        <v>2467</v>
      </c>
      <c r="B79" t="s">
        <v>3168</v>
      </c>
      <c r="C79" s="4">
        <v>18.95</v>
      </c>
    </row>
    <row r="80" spans="1:3" x14ac:dyDescent="0.25">
      <c r="A80" t="s">
        <v>2469</v>
      </c>
      <c r="B80" t="s">
        <v>3309</v>
      </c>
      <c r="C80" s="4">
        <v>66.95</v>
      </c>
    </row>
    <row r="81" spans="1:3" x14ac:dyDescent="0.25">
      <c r="A81" t="s">
        <v>2529</v>
      </c>
      <c r="B81" t="s">
        <v>3107</v>
      </c>
      <c r="C81" s="4">
        <v>18.95</v>
      </c>
    </row>
    <row r="82" spans="1:3" x14ac:dyDescent="0.25">
      <c r="A82" t="s">
        <v>2530</v>
      </c>
      <c r="B82" t="s">
        <v>3131</v>
      </c>
      <c r="C82" s="4">
        <v>30.95</v>
      </c>
    </row>
    <row r="83" spans="1:3" x14ac:dyDescent="0.25">
      <c r="A83" t="s">
        <v>2531</v>
      </c>
      <c r="B83" t="s">
        <v>3158</v>
      </c>
      <c r="C83" s="4">
        <v>37.950000000000003</v>
      </c>
    </row>
    <row r="84" spans="1:3" x14ac:dyDescent="0.25">
      <c r="A84" t="s">
        <v>2525</v>
      </c>
      <c r="B84" t="s">
        <v>3319</v>
      </c>
      <c r="C84" s="4">
        <v>9.9499999999999993</v>
      </c>
    </row>
    <row r="85" spans="1:3" x14ac:dyDescent="0.25">
      <c r="A85" t="s">
        <v>2526</v>
      </c>
      <c r="B85" t="s">
        <v>3320</v>
      </c>
      <c r="C85" s="4">
        <v>9.9499999999999993</v>
      </c>
    </row>
    <row r="86" spans="1:3" x14ac:dyDescent="0.25">
      <c r="A86" t="s">
        <v>2532</v>
      </c>
      <c r="B86" t="s">
        <v>3201</v>
      </c>
      <c r="C86" s="4">
        <v>28.95</v>
      </c>
    </row>
    <row r="87" spans="1:3" x14ac:dyDescent="0.25">
      <c r="A87" t="s">
        <v>54</v>
      </c>
      <c r="B87" t="s">
        <v>3142</v>
      </c>
      <c r="C87" s="4">
        <v>99.95</v>
      </c>
    </row>
    <row r="88" spans="1:3" ht="15.75" x14ac:dyDescent="0.25">
      <c r="A88" s="19" t="s">
        <v>2533</v>
      </c>
      <c r="B88" s="17"/>
      <c r="C88" s="18"/>
    </row>
    <row r="89" spans="1:3" ht="15.75" x14ac:dyDescent="0.25">
      <c r="A89" s="16" t="s">
        <v>9</v>
      </c>
      <c r="B89" s="16" t="s">
        <v>10</v>
      </c>
      <c r="C89" s="50" t="s">
        <v>11</v>
      </c>
    </row>
    <row r="90" spans="1:3" x14ac:dyDescent="0.25">
      <c r="A90" t="s">
        <v>2466</v>
      </c>
      <c r="B90" t="s">
        <v>3308</v>
      </c>
      <c r="C90" s="4">
        <v>34.950000000000003</v>
      </c>
    </row>
    <row r="91" spans="1:3" x14ac:dyDescent="0.25">
      <c r="A91" t="s">
        <v>2534</v>
      </c>
      <c r="B91" t="s">
        <v>3204</v>
      </c>
      <c r="C91" s="4">
        <v>132.94999999999999</v>
      </c>
    </row>
    <row r="92" spans="1:3" x14ac:dyDescent="0.25">
      <c r="A92" t="s">
        <v>54</v>
      </c>
      <c r="B92" t="s">
        <v>3142</v>
      </c>
      <c r="C92" s="4">
        <v>99.95</v>
      </c>
    </row>
    <row r="93" spans="1:3" ht="15.75" x14ac:dyDescent="0.25">
      <c r="A93" s="19" t="s">
        <v>2535</v>
      </c>
      <c r="B93" s="17"/>
      <c r="C93" s="18"/>
    </row>
    <row r="94" spans="1:3" ht="15.75" x14ac:dyDescent="0.25">
      <c r="A94" s="16" t="s">
        <v>9</v>
      </c>
      <c r="B94" s="16" t="s">
        <v>10</v>
      </c>
      <c r="C94" s="50" t="s">
        <v>11</v>
      </c>
    </row>
    <row r="95" spans="1:3" x14ac:dyDescent="0.25">
      <c r="A95" t="s">
        <v>2536</v>
      </c>
      <c r="B95" t="s">
        <v>3321</v>
      </c>
      <c r="C95" s="4">
        <v>53.95</v>
      </c>
    </row>
    <row r="96" spans="1:3" x14ac:dyDescent="0.25">
      <c r="A96" t="s">
        <v>2537</v>
      </c>
      <c r="B96" t="s">
        <v>3258</v>
      </c>
      <c r="C96" s="4">
        <v>29.95</v>
      </c>
    </row>
    <row r="97" spans="1:3" x14ac:dyDescent="0.25">
      <c r="A97" t="s">
        <v>2538</v>
      </c>
      <c r="B97" t="s">
        <v>3154</v>
      </c>
      <c r="C97" s="4">
        <v>49.95</v>
      </c>
    </row>
    <row r="98" spans="1:3" x14ac:dyDescent="0.25">
      <c r="A98" t="s">
        <v>2539</v>
      </c>
      <c r="B98" t="s">
        <v>3122</v>
      </c>
      <c r="C98" s="4">
        <v>49.95</v>
      </c>
    </row>
    <row r="99" spans="1:3" x14ac:dyDescent="0.25">
      <c r="A99" t="s">
        <v>2540</v>
      </c>
      <c r="B99" t="s">
        <v>3107</v>
      </c>
      <c r="C99" s="4">
        <v>13.95</v>
      </c>
    </row>
    <row r="100" spans="1:3" x14ac:dyDescent="0.25">
      <c r="A100" t="s">
        <v>2541</v>
      </c>
      <c r="B100" t="s">
        <v>3186</v>
      </c>
      <c r="C100" s="4">
        <v>75.95</v>
      </c>
    </row>
    <row r="101" spans="1:3" x14ac:dyDescent="0.25">
      <c r="A101" t="s">
        <v>2542</v>
      </c>
      <c r="B101" t="s">
        <v>3127</v>
      </c>
      <c r="C101" s="4">
        <v>17.95</v>
      </c>
    </row>
    <row r="102" spans="1:3" x14ac:dyDescent="0.25">
      <c r="A102" t="s">
        <v>2543</v>
      </c>
      <c r="B102" t="s">
        <v>3129</v>
      </c>
      <c r="C102" s="4">
        <v>18.95</v>
      </c>
    </row>
    <row r="103" spans="1:3" x14ac:dyDescent="0.25">
      <c r="A103" t="s">
        <v>2544</v>
      </c>
      <c r="B103" t="s">
        <v>3148</v>
      </c>
      <c r="C103" s="4">
        <v>9.9499999999999993</v>
      </c>
    </row>
    <row r="104" spans="1:3" x14ac:dyDescent="0.25">
      <c r="A104" t="s">
        <v>2545</v>
      </c>
      <c r="B104" t="s">
        <v>3131</v>
      </c>
      <c r="C104" s="4">
        <v>17.95</v>
      </c>
    </row>
    <row r="105" spans="1:3" x14ac:dyDescent="0.25">
      <c r="A105" t="s">
        <v>2546</v>
      </c>
      <c r="B105" t="s">
        <v>3158</v>
      </c>
      <c r="C105" s="4">
        <v>28.95</v>
      </c>
    </row>
    <row r="106" spans="1:3" x14ac:dyDescent="0.25">
      <c r="A106" t="s">
        <v>2547</v>
      </c>
      <c r="B106" t="s">
        <v>3135</v>
      </c>
      <c r="C106" s="4">
        <v>5.95</v>
      </c>
    </row>
    <row r="107" spans="1:3" x14ac:dyDescent="0.25">
      <c r="A107" t="s">
        <v>2548</v>
      </c>
      <c r="B107" t="s">
        <v>3136</v>
      </c>
      <c r="C107" s="4">
        <v>5.95</v>
      </c>
    </row>
    <row r="108" spans="1:3" x14ac:dyDescent="0.25">
      <c r="A108" t="s">
        <v>2549</v>
      </c>
      <c r="B108" t="s">
        <v>3322</v>
      </c>
      <c r="C108" s="4">
        <v>15.95</v>
      </c>
    </row>
    <row r="109" spans="1:3" x14ac:dyDescent="0.25">
      <c r="A109" t="s">
        <v>2550</v>
      </c>
      <c r="B109" t="s">
        <v>3201</v>
      </c>
      <c r="C109" s="4">
        <v>18.95</v>
      </c>
    </row>
    <row r="110" spans="1:3" x14ac:dyDescent="0.25">
      <c r="A110" t="s">
        <v>2551</v>
      </c>
      <c r="B110" t="s">
        <v>3165</v>
      </c>
      <c r="C110" s="4">
        <v>9.9499999999999993</v>
      </c>
    </row>
    <row r="111" spans="1:3" x14ac:dyDescent="0.25">
      <c r="A111" t="s">
        <v>2552</v>
      </c>
      <c r="B111" t="s">
        <v>3141</v>
      </c>
      <c r="C111" s="4">
        <v>9.9499999999999993</v>
      </c>
    </row>
    <row r="112" spans="1:3" x14ac:dyDescent="0.25">
      <c r="A112" t="s">
        <v>54</v>
      </c>
      <c r="B112" t="s">
        <v>3142</v>
      </c>
      <c r="C112" s="4">
        <v>99.95</v>
      </c>
    </row>
    <row r="113" spans="1:3" ht="15.75" x14ac:dyDescent="0.25">
      <c r="A113" s="19" t="s">
        <v>2553</v>
      </c>
      <c r="B113" s="17"/>
      <c r="C113" s="18"/>
    </row>
    <row r="114" spans="1:3" ht="15.75" x14ac:dyDescent="0.25">
      <c r="A114" s="16" t="s">
        <v>9</v>
      </c>
      <c r="B114" s="16" t="s">
        <v>10</v>
      </c>
      <c r="C114" s="50" t="s">
        <v>11</v>
      </c>
    </row>
    <row r="115" spans="1:3" x14ac:dyDescent="0.25">
      <c r="A115" t="s">
        <v>2536</v>
      </c>
      <c r="B115" t="s">
        <v>3321</v>
      </c>
      <c r="C115" s="4">
        <v>53.95</v>
      </c>
    </row>
    <row r="116" spans="1:3" x14ac:dyDescent="0.25">
      <c r="A116" t="s">
        <v>2537</v>
      </c>
      <c r="B116" t="s">
        <v>3258</v>
      </c>
      <c r="C116" s="4">
        <v>29.95</v>
      </c>
    </row>
    <row r="117" spans="1:3" x14ac:dyDescent="0.25">
      <c r="A117" t="s">
        <v>2554</v>
      </c>
      <c r="B117" t="s">
        <v>3154</v>
      </c>
      <c r="C117" s="4">
        <v>189.95</v>
      </c>
    </row>
    <row r="118" spans="1:3" x14ac:dyDescent="0.25">
      <c r="A118" t="s">
        <v>2555</v>
      </c>
      <c r="B118" t="s">
        <v>3122</v>
      </c>
      <c r="C118" s="4">
        <v>49.95</v>
      </c>
    </row>
    <row r="119" spans="1:3" x14ac:dyDescent="0.25">
      <c r="A119" t="s">
        <v>2540</v>
      </c>
      <c r="B119" t="s">
        <v>3107</v>
      </c>
      <c r="C119" s="4">
        <v>13.95</v>
      </c>
    </row>
    <row r="120" spans="1:3" x14ac:dyDescent="0.25">
      <c r="A120" t="s">
        <v>2556</v>
      </c>
      <c r="B120" t="s">
        <v>3186</v>
      </c>
      <c r="C120" s="4">
        <v>132.94999999999999</v>
      </c>
    </row>
    <row r="121" spans="1:3" x14ac:dyDescent="0.25">
      <c r="A121" t="s">
        <v>2557</v>
      </c>
      <c r="B121" t="s">
        <v>3129</v>
      </c>
      <c r="C121" s="4">
        <v>37.950000000000003</v>
      </c>
    </row>
    <row r="122" spans="1:3" x14ac:dyDescent="0.25">
      <c r="A122" t="s">
        <v>2558</v>
      </c>
      <c r="B122" t="s">
        <v>3131</v>
      </c>
      <c r="C122" s="4">
        <v>37.950000000000003</v>
      </c>
    </row>
    <row r="123" spans="1:3" x14ac:dyDescent="0.25">
      <c r="A123" t="s">
        <v>2559</v>
      </c>
      <c r="B123" t="s">
        <v>3158</v>
      </c>
      <c r="C123" s="4">
        <v>47.95</v>
      </c>
    </row>
    <row r="124" spans="1:3" x14ac:dyDescent="0.25">
      <c r="A124" t="s">
        <v>2550</v>
      </c>
      <c r="B124" t="s">
        <v>3201</v>
      </c>
      <c r="C124" s="4">
        <v>18.95</v>
      </c>
    </row>
    <row r="125" spans="1:3" x14ac:dyDescent="0.25">
      <c r="A125" t="s">
        <v>2549</v>
      </c>
      <c r="B125" t="s">
        <v>3322</v>
      </c>
      <c r="C125" s="4">
        <v>15.95</v>
      </c>
    </row>
    <row r="126" spans="1:3" x14ac:dyDescent="0.25">
      <c r="A126" t="s">
        <v>2560</v>
      </c>
      <c r="B126" t="s">
        <v>3136</v>
      </c>
      <c r="C126" s="4">
        <v>17.95</v>
      </c>
    </row>
    <row r="127" spans="1:3" x14ac:dyDescent="0.25">
      <c r="A127" t="s">
        <v>2561</v>
      </c>
      <c r="B127" t="s">
        <v>3135</v>
      </c>
      <c r="C127" s="4">
        <v>17.95</v>
      </c>
    </row>
    <row r="128" spans="1:3" x14ac:dyDescent="0.25">
      <c r="A128" t="s">
        <v>2551</v>
      </c>
      <c r="B128" t="s">
        <v>3165</v>
      </c>
      <c r="C128" s="4">
        <v>9.9499999999999993</v>
      </c>
    </row>
    <row r="129" spans="1:3" x14ac:dyDescent="0.25">
      <c r="A129" t="s">
        <v>2562</v>
      </c>
      <c r="B129" t="s">
        <v>3141</v>
      </c>
      <c r="C129" s="4">
        <v>13.95</v>
      </c>
    </row>
    <row r="130" spans="1:3" x14ac:dyDescent="0.25">
      <c r="A130" t="s">
        <v>54</v>
      </c>
      <c r="B130" t="s">
        <v>3142</v>
      </c>
      <c r="C130" s="4">
        <v>99.95</v>
      </c>
    </row>
    <row r="131" spans="1:3" ht="15.75" x14ac:dyDescent="0.25">
      <c r="A131" s="19" t="s">
        <v>2563</v>
      </c>
      <c r="B131" s="17"/>
      <c r="C131" s="18"/>
    </row>
    <row r="132" spans="1:3" ht="15.75" x14ac:dyDescent="0.25">
      <c r="A132" s="16" t="s">
        <v>9</v>
      </c>
      <c r="B132" s="16" t="s">
        <v>10</v>
      </c>
      <c r="C132" s="50" t="s">
        <v>11</v>
      </c>
    </row>
    <row r="133" spans="1:3" x14ac:dyDescent="0.25">
      <c r="A133" t="s">
        <v>2564</v>
      </c>
      <c r="B133" t="s">
        <v>3323</v>
      </c>
      <c r="C133" s="4">
        <v>49.95</v>
      </c>
    </row>
    <row r="134" spans="1:3" x14ac:dyDescent="0.25">
      <c r="A134" t="s">
        <v>2565</v>
      </c>
      <c r="B134" t="s">
        <v>3324</v>
      </c>
      <c r="C134" s="4">
        <v>49.95</v>
      </c>
    </row>
    <row r="135" spans="1:3" x14ac:dyDescent="0.25">
      <c r="A135" s="43" t="s">
        <v>3013</v>
      </c>
      <c r="B135" t="s">
        <v>3151</v>
      </c>
      <c r="C135" s="4">
        <v>29.95</v>
      </c>
    </row>
    <row r="136" spans="1:3" x14ac:dyDescent="0.25">
      <c r="A136" t="s">
        <v>2566</v>
      </c>
      <c r="B136" t="s">
        <v>3325</v>
      </c>
      <c r="C136" s="4">
        <v>79.95</v>
      </c>
    </row>
    <row r="137" spans="1:3" x14ac:dyDescent="0.25">
      <c r="A137" t="s">
        <v>2567</v>
      </c>
      <c r="B137" t="s">
        <v>3154</v>
      </c>
      <c r="C137" s="4">
        <v>99.95</v>
      </c>
    </row>
    <row r="138" spans="1:3" x14ac:dyDescent="0.25">
      <c r="A138" t="s">
        <v>2568</v>
      </c>
      <c r="B138" t="s">
        <v>3122</v>
      </c>
      <c r="C138" s="4">
        <v>49.95</v>
      </c>
    </row>
    <row r="139" spans="1:3" x14ac:dyDescent="0.25">
      <c r="A139" t="s">
        <v>2569</v>
      </c>
      <c r="B139" t="s">
        <v>3326</v>
      </c>
      <c r="C139" s="4">
        <v>25.95</v>
      </c>
    </row>
    <row r="140" spans="1:3" x14ac:dyDescent="0.25">
      <c r="A140" t="s">
        <v>2570</v>
      </c>
      <c r="B140" t="s">
        <v>3317</v>
      </c>
      <c r="C140" s="4">
        <v>69.95</v>
      </c>
    </row>
    <row r="141" spans="1:3" x14ac:dyDescent="0.25">
      <c r="A141" t="s">
        <v>2571</v>
      </c>
      <c r="B141" t="s">
        <v>3157</v>
      </c>
      <c r="C141" s="4">
        <v>29.95</v>
      </c>
    </row>
    <row r="142" spans="1:3" x14ac:dyDescent="0.25">
      <c r="A142" t="s">
        <v>2572</v>
      </c>
      <c r="B142" t="s">
        <v>3127</v>
      </c>
      <c r="C142" s="4">
        <v>9.9499999999999993</v>
      </c>
    </row>
    <row r="143" spans="1:3" x14ac:dyDescent="0.25">
      <c r="A143" t="s">
        <v>2573</v>
      </c>
      <c r="B143" t="s">
        <v>3327</v>
      </c>
      <c r="C143" s="4">
        <v>39.950000000000003</v>
      </c>
    </row>
    <row r="144" spans="1:3" x14ac:dyDescent="0.25">
      <c r="A144" t="s">
        <v>2574</v>
      </c>
      <c r="B144" t="s">
        <v>3328</v>
      </c>
      <c r="C144" s="4">
        <v>29.95</v>
      </c>
    </row>
    <row r="145" spans="1:3" x14ac:dyDescent="0.25">
      <c r="A145" t="s">
        <v>2575</v>
      </c>
      <c r="B145" t="s">
        <v>3329</v>
      </c>
      <c r="C145" s="4">
        <v>39.950000000000003</v>
      </c>
    </row>
    <row r="146" spans="1:3" x14ac:dyDescent="0.25">
      <c r="A146" t="s">
        <v>2576</v>
      </c>
      <c r="B146" t="s">
        <v>3330</v>
      </c>
      <c r="C146" s="4">
        <v>19.95</v>
      </c>
    </row>
    <row r="147" spans="1:3" x14ac:dyDescent="0.25">
      <c r="A147" t="s">
        <v>2577</v>
      </c>
      <c r="B147" t="s">
        <v>3207</v>
      </c>
      <c r="C147" s="4">
        <v>9.9499999999999993</v>
      </c>
    </row>
    <row r="148" spans="1:3" x14ac:dyDescent="0.25">
      <c r="A148" t="s">
        <v>2578</v>
      </c>
      <c r="B148" t="s">
        <v>3331</v>
      </c>
      <c r="C148" s="4">
        <v>19.95</v>
      </c>
    </row>
    <row r="149" spans="1:3" x14ac:dyDescent="0.25">
      <c r="A149" t="s">
        <v>2579</v>
      </c>
      <c r="B149" t="s">
        <v>3332</v>
      </c>
      <c r="C149" s="4">
        <v>9.9499999999999993</v>
      </c>
    </row>
    <row r="150" spans="1:3" x14ac:dyDescent="0.25">
      <c r="A150" t="s">
        <v>2580</v>
      </c>
      <c r="B150" t="s">
        <v>3114</v>
      </c>
      <c r="C150" s="4">
        <v>15.95</v>
      </c>
    </row>
    <row r="151" spans="1:3" x14ac:dyDescent="0.25">
      <c r="A151" t="s">
        <v>2581</v>
      </c>
      <c r="B151" t="s">
        <v>3135</v>
      </c>
      <c r="C151" s="4">
        <v>19.95</v>
      </c>
    </row>
    <row r="152" spans="1:3" x14ac:dyDescent="0.25">
      <c r="A152" t="s">
        <v>2582</v>
      </c>
      <c r="B152" t="s">
        <v>3136</v>
      </c>
      <c r="C152" s="4">
        <v>19.95</v>
      </c>
    </row>
    <row r="153" spans="1:3" x14ac:dyDescent="0.25">
      <c r="A153" t="s">
        <v>2583</v>
      </c>
      <c r="B153" t="s">
        <v>3320</v>
      </c>
      <c r="C153" s="4">
        <v>9.9499999999999993</v>
      </c>
    </row>
    <row r="154" spans="1:3" x14ac:dyDescent="0.25">
      <c r="A154" t="s">
        <v>2584</v>
      </c>
      <c r="B154" t="s">
        <v>3319</v>
      </c>
      <c r="C154" s="4">
        <v>9.9499999999999993</v>
      </c>
    </row>
    <row r="155" spans="1:3" x14ac:dyDescent="0.25">
      <c r="A155" t="s">
        <v>2585</v>
      </c>
      <c r="B155" t="s">
        <v>3141</v>
      </c>
      <c r="C155" s="4">
        <v>9.9499999999999993</v>
      </c>
    </row>
    <row r="156" spans="1:3" x14ac:dyDescent="0.25">
      <c r="A156" t="s">
        <v>54</v>
      </c>
      <c r="B156" t="s">
        <v>3142</v>
      </c>
      <c r="C156" s="4">
        <v>99.95</v>
      </c>
    </row>
    <row r="157" spans="1:3" ht="15.75" x14ac:dyDescent="0.25">
      <c r="A157" s="19" t="s">
        <v>2586</v>
      </c>
      <c r="B157" s="17"/>
      <c r="C157" s="18"/>
    </row>
    <row r="158" spans="1:3" ht="15.75" x14ac:dyDescent="0.25">
      <c r="A158" s="16" t="s">
        <v>9</v>
      </c>
      <c r="B158" s="16" t="s">
        <v>10</v>
      </c>
      <c r="C158" s="50" t="s">
        <v>11</v>
      </c>
    </row>
    <row r="159" spans="1:3" x14ac:dyDescent="0.25">
      <c r="A159" t="s">
        <v>2565</v>
      </c>
      <c r="B159" t="s">
        <v>3324</v>
      </c>
      <c r="C159" s="4">
        <v>49.95</v>
      </c>
    </row>
    <row r="160" spans="1:3" x14ac:dyDescent="0.25">
      <c r="A160" s="43" t="s">
        <v>3013</v>
      </c>
      <c r="B160" t="s">
        <v>3151</v>
      </c>
      <c r="C160" s="4">
        <v>29.95</v>
      </c>
    </row>
    <row r="161" spans="1:3" x14ac:dyDescent="0.25">
      <c r="A161" t="s">
        <v>2566</v>
      </c>
      <c r="B161" t="s">
        <v>3325</v>
      </c>
      <c r="C161" s="4">
        <v>79.95</v>
      </c>
    </row>
    <row r="162" spans="1:3" x14ac:dyDescent="0.25">
      <c r="A162" t="s">
        <v>2587</v>
      </c>
      <c r="B162" t="s">
        <v>3154</v>
      </c>
      <c r="C162" s="4">
        <v>59.95</v>
      </c>
    </row>
    <row r="163" spans="1:3" x14ac:dyDescent="0.25">
      <c r="A163" t="s">
        <v>2588</v>
      </c>
      <c r="B163" t="s">
        <v>3333</v>
      </c>
      <c r="C163" s="4">
        <v>99.95</v>
      </c>
    </row>
    <row r="164" spans="1:3" x14ac:dyDescent="0.25">
      <c r="A164" t="s">
        <v>2589</v>
      </c>
      <c r="B164" t="s">
        <v>3107</v>
      </c>
      <c r="C164" s="4">
        <v>29.95</v>
      </c>
    </row>
    <row r="165" spans="1:3" x14ac:dyDescent="0.25">
      <c r="A165" t="s">
        <v>2590</v>
      </c>
      <c r="B165" t="s">
        <v>3186</v>
      </c>
      <c r="C165" s="4">
        <v>69.95</v>
      </c>
    </row>
    <row r="166" spans="1:3" x14ac:dyDescent="0.25">
      <c r="A166" t="s">
        <v>2591</v>
      </c>
      <c r="B166" t="s">
        <v>3157</v>
      </c>
      <c r="C166" s="4">
        <v>19.95</v>
      </c>
    </row>
    <row r="167" spans="1:3" x14ac:dyDescent="0.25">
      <c r="A167" t="s">
        <v>2592</v>
      </c>
      <c r="B167" t="s">
        <v>3129</v>
      </c>
      <c r="C167" s="4">
        <v>59.95</v>
      </c>
    </row>
    <row r="168" spans="1:3" x14ac:dyDescent="0.25">
      <c r="A168" t="s">
        <v>2593</v>
      </c>
      <c r="B168" t="s">
        <v>3131</v>
      </c>
      <c r="C168" s="4">
        <v>39.950000000000003</v>
      </c>
    </row>
    <row r="169" spans="1:3" x14ac:dyDescent="0.25">
      <c r="A169" t="s">
        <v>2594</v>
      </c>
      <c r="B169" t="s">
        <v>3158</v>
      </c>
      <c r="C169" s="4">
        <v>39.950000000000003</v>
      </c>
    </row>
    <row r="170" spans="1:3" x14ac:dyDescent="0.25">
      <c r="A170" t="s">
        <v>2595</v>
      </c>
      <c r="B170" t="s">
        <v>3135</v>
      </c>
      <c r="C170" s="4">
        <v>19.95</v>
      </c>
    </row>
    <row r="171" spans="1:3" x14ac:dyDescent="0.25">
      <c r="A171" t="s">
        <v>2596</v>
      </c>
      <c r="B171" t="s">
        <v>3136</v>
      </c>
      <c r="C171" s="4">
        <v>19.95</v>
      </c>
    </row>
    <row r="172" spans="1:3" x14ac:dyDescent="0.25">
      <c r="A172" t="s">
        <v>2597</v>
      </c>
      <c r="B172" t="s">
        <v>3201</v>
      </c>
      <c r="C172" s="4">
        <v>19.95</v>
      </c>
    </row>
    <row r="173" spans="1:3" x14ac:dyDescent="0.25">
      <c r="A173" t="s">
        <v>2580</v>
      </c>
      <c r="B173" t="s">
        <v>3114</v>
      </c>
      <c r="C173" s="4">
        <v>15.95</v>
      </c>
    </row>
    <row r="174" spans="1:3" x14ac:dyDescent="0.25">
      <c r="A174" t="s">
        <v>2598</v>
      </c>
      <c r="B174" t="s">
        <v>3320</v>
      </c>
      <c r="C174" s="4">
        <v>9.9499999999999993</v>
      </c>
    </row>
    <row r="175" spans="1:3" x14ac:dyDescent="0.25">
      <c r="A175" t="s">
        <v>2599</v>
      </c>
      <c r="B175" t="s">
        <v>3319</v>
      </c>
      <c r="C175" s="4">
        <v>9.9499999999999993</v>
      </c>
    </row>
    <row r="176" spans="1:3" x14ac:dyDescent="0.25">
      <c r="A176" t="s">
        <v>2600</v>
      </c>
      <c r="B176" t="s">
        <v>3166</v>
      </c>
      <c r="C176" s="4">
        <v>29.95</v>
      </c>
    </row>
    <row r="177" spans="1:3" x14ac:dyDescent="0.25">
      <c r="A177" t="s">
        <v>2601</v>
      </c>
      <c r="B177" t="s">
        <v>3141</v>
      </c>
      <c r="C177" s="4">
        <v>9.9499999999999993</v>
      </c>
    </row>
    <row r="178" spans="1:3" x14ac:dyDescent="0.25">
      <c r="A178" t="s">
        <v>54</v>
      </c>
      <c r="B178" t="s">
        <v>3142</v>
      </c>
      <c r="C178" s="4">
        <v>99.95</v>
      </c>
    </row>
    <row r="179" spans="1:3" ht="15.75" x14ac:dyDescent="0.25">
      <c r="A179" s="19" t="s">
        <v>2602</v>
      </c>
      <c r="B179" s="17"/>
      <c r="C179" s="18"/>
    </row>
    <row r="180" spans="1:3" ht="15.75" x14ac:dyDescent="0.25">
      <c r="A180" s="16" t="s">
        <v>9</v>
      </c>
      <c r="B180" s="16" t="s">
        <v>10</v>
      </c>
      <c r="C180" s="50" t="s">
        <v>11</v>
      </c>
    </row>
    <row r="181" spans="1:3" x14ac:dyDescent="0.25">
      <c r="A181" t="s">
        <v>2564</v>
      </c>
      <c r="B181" t="s">
        <v>3323</v>
      </c>
      <c r="C181" s="4">
        <v>49.95</v>
      </c>
    </row>
    <row r="182" spans="1:3" x14ac:dyDescent="0.25">
      <c r="A182" t="s">
        <v>2565</v>
      </c>
      <c r="B182" t="s">
        <v>3324</v>
      </c>
      <c r="C182" s="4">
        <v>49.95</v>
      </c>
    </row>
    <row r="183" spans="1:3" x14ac:dyDescent="0.25">
      <c r="A183" s="43" t="s">
        <v>3013</v>
      </c>
      <c r="B183" t="s">
        <v>3151</v>
      </c>
      <c r="C183" s="4">
        <v>29.95</v>
      </c>
    </row>
    <row r="184" spans="1:3" x14ac:dyDescent="0.25">
      <c r="A184" t="s">
        <v>2603</v>
      </c>
      <c r="B184" t="s">
        <v>3258</v>
      </c>
      <c r="C184" s="4">
        <v>39.950000000000003</v>
      </c>
    </row>
    <row r="185" spans="1:3" x14ac:dyDescent="0.25">
      <c r="A185" t="s">
        <v>2604</v>
      </c>
      <c r="B185" t="s">
        <v>3154</v>
      </c>
      <c r="C185" s="4">
        <v>99.95</v>
      </c>
    </row>
    <row r="186" spans="1:3" x14ac:dyDescent="0.25">
      <c r="A186" s="43" t="s">
        <v>2605</v>
      </c>
      <c r="B186" t="s">
        <v>3334</v>
      </c>
      <c r="C186" s="4">
        <v>299.95</v>
      </c>
    </row>
    <row r="187" spans="1:3" x14ac:dyDescent="0.25">
      <c r="A187" t="s">
        <v>2606</v>
      </c>
      <c r="B187" t="s">
        <v>3335</v>
      </c>
      <c r="C187" s="4">
        <v>149.94999999999999</v>
      </c>
    </row>
    <row r="188" spans="1:3" x14ac:dyDescent="0.25">
      <c r="A188" t="s">
        <v>2607</v>
      </c>
      <c r="B188" t="s">
        <v>3336</v>
      </c>
      <c r="C188" s="4">
        <v>99.95</v>
      </c>
    </row>
    <row r="189" spans="1:3" x14ac:dyDescent="0.25">
      <c r="A189" t="s">
        <v>2608</v>
      </c>
      <c r="B189" t="s">
        <v>3190</v>
      </c>
      <c r="C189" s="4">
        <v>59.95</v>
      </c>
    </row>
    <row r="190" spans="1:3" x14ac:dyDescent="0.25">
      <c r="A190" t="s">
        <v>2609</v>
      </c>
      <c r="B190" t="s">
        <v>3337</v>
      </c>
      <c r="C190" s="4">
        <v>13.95</v>
      </c>
    </row>
    <row r="191" spans="1:3" x14ac:dyDescent="0.25">
      <c r="A191" t="s">
        <v>2610</v>
      </c>
      <c r="B191" t="s">
        <v>3319</v>
      </c>
      <c r="C191" s="4">
        <v>9.9499999999999993</v>
      </c>
    </row>
    <row r="192" spans="1:3" x14ac:dyDescent="0.25">
      <c r="A192" t="s">
        <v>2611</v>
      </c>
      <c r="B192" t="s">
        <v>3320</v>
      </c>
      <c r="C192" s="4">
        <v>9.9499999999999993</v>
      </c>
    </row>
    <row r="193" spans="1:3" x14ac:dyDescent="0.25">
      <c r="A193" t="s">
        <v>2612</v>
      </c>
      <c r="B193" t="s">
        <v>3201</v>
      </c>
      <c r="C193" s="4">
        <v>22.95</v>
      </c>
    </row>
    <row r="194" spans="1:3" x14ac:dyDescent="0.25">
      <c r="A194" t="s">
        <v>2613</v>
      </c>
      <c r="B194" t="s">
        <v>3286</v>
      </c>
      <c r="C194" s="4">
        <v>37.950000000000003</v>
      </c>
    </row>
    <row r="195" spans="1:3" x14ac:dyDescent="0.25">
      <c r="A195" t="s">
        <v>2614</v>
      </c>
      <c r="B195" t="s">
        <v>3141</v>
      </c>
      <c r="C195" s="4">
        <v>15.95</v>
      </c>
    </row>
    <row r="196" spans="1:3" x14ac:dyDescent="0.25">
      <c r="A196" t="s">
        <v>54</v>
      </c>
      <c r="B196" t="s">
        <v>3142</v>
      </c>
      <c r="C196" s="4">
        <v>99.95</v>
      </c>
    </row>
    <row r="197" spans="1:3" ht="15.75" x14ac:dyDescent="0.25">
      <c r="A197" s="42" t="s">
        <v>3026</v>
      </c>
      <c r="B197" s="17"/>
      <c r="C197" s="18"/>
    </row>
    <row r="198" spans="1:3" ht="15.75" x14ac:dyDescent="0.25">
      <c r="A198" s="16" t="s">
        <v>9</v>
      </c>
      <c r="B198" s="16" t="s">
        <v>10</v>
      </c>
      <c r="C198" s="50" t="s">
        <v>11</v>
      </c>
    </row>
    <row r="199" spans="1:3" x14ac:dyDescent="0.25">
      <c r="A199" t="s">
        <v>2564</v>
      </c>
      <c r="B199" t="s">
        <v>3323</v>
      </c>
      <c r="C199" s="4">
        <v>49.95</v>
      </c>
    </row>
    <row r="200" spans="1:3" x14ac:dyDescent="0.25">
      <c r="A200" s="43" t="s">
        <v>3013</v>
      </c>
      <c r="B200" t="s">
        <v>3151</v>
      </c>
      <c r="C200" s="4">
        <v>29.95</v>
      </c>
    </row>
    <row r="201" spans="1:3" x14ac:dyDescent="0.25">
      <c r="A201" t="s">
        <v>3027</v>
      </c>
      <c r="B201" t="s">
        <v>3168</v>
      </c>
      <c r="C201" s="4">
        <v>79.95</v>
      </c>
    </row>
    <row r="202" spans="1:3" x14ac:dyDescent="0.25">
      <c r="A202" t="s">
        <v>3028</v>
      </c>
      <c r="B202" t="s">
        <v>3154</v>
      </c>
      <c r="C202" s="4">
        <v>99.95</v>
      </c>
    </row>
    <row r="203" spans="1:3" x14ac:dyDescent="0.25">
      <c r="A203" t="s">
        <v>3029</v>
      </c>
      <c r="B203" t="s">
        <v>3338</v>
      </c>
      <c r="C203" s="4">
        <v>299.95</v>
      </c>
    </row>
    <row r="204" spans="1:3" x14ac:dyDescent="0.25">
      <c r="A204" t="s">
        <v>3030</v>
      </c>
      <c r="B204" t="s">
        <v>3339</v>
      </c>
      <c r="C204" s="4">
        <v>59.95</v>
      </c>
    </row>
    <row r="205" spans="1:3" x14ac:dyDescent="0.25">
      <c r="A205" t="s">
        <v>3031</v>
      </c>
      <c r="B205" t="s">
        <v>3157</v>
      </c>
      <c r="C205" s="4">
        <v>39.950000000000003</v>
      </c>
    </row>
    <row r="206" spans="1:3" x14ac:dyDescent="0.25">
      <c r="A206" t="s">
        <v>3032</v>
      </c>
      <c r="B206" t="s">
        <v>3158</v>
      </c>
      <c r="C206" s="4">
        <v>39.950000000000003</v>
      </c>
    </row>
    <row r="207" spans="1:3" x14ac:dyDescent="0.25">
      <c r="A207" t="s">
        <v>3033</v>
      </c>
      <c r="B207" t="s">
        <v>3116</v>
      </c>
      <c r="C207" s="4">
        <v>39.950000000000003</v>
      </c>
    </row>
    <row r="208" spans="1:3" x14ac:dyDescent="0.25">
      <c r="A208" t="s">
        <v>3034</v>
      </c>
      <c r="B208" t="s">
        <v>3169</v>
      </c>
      <c r="C208" s="4">
        <v>19.95</v>
      </c>
    </row>
    <row r="209" spans="1:9" x14ac:dyDescent="0.25">
      <c r="A209" t="s">
        <v>3035</v>
      </c>
      <c r="B209" t="s">
        <v>3340</v>
      </c>
      <c r="C209" s="4">
        <v>25.95</v>
      </c>
    </row>
    <row r="210" spans="1:9" x14ac:dyDescent="0.25">
      <c r="A210" t="s">
        <v>3036</v>
      </c>
      <c r="B210" t="s">
        <v>3341</v>
      </c>
      <c r="C210" s="4">
        <v>25.95</v>
      </c>
    </row>
    <row r="211" spans="1:9" x14ac:dyDescent="0.25">
      <c r="A211" t="s">
        <v>3037</v>
      </c>
      <c r="B211" t="s">
        <v>3342</v>
      </c>
      <c r="C211" s="4">
        <v>19.95</v>
      </c>
    </row>
    <row r="212" spans="1:9" x14ac:dyDescent="0.25">
      <c r="A212" t="s">
        <v>3038</v>
      </c>
      <c r="B212" t="s">
        <v>3286</v>
      </c>
      <c r="C212" s="4">
        <v>39.950000000000003</v>
      </c>
    </row>
    <row r="213" spans="1:9" x14ac:dyDescent="0.25">
      <c r="A213" t="s">
        <v>3039</v>
      </c>
      <c r="B213" t="s">
        <v>3319</v>
      </c>
      <c r="C213" s="4">
        <v>19.95</v>
      </c>
    </row>
    <row r="214" spans="1:9" x14ac:dyDescent="0.25">
      <c r="A214" s="43" t="s">
        <v>3040</v>
      </c>
      <c r="B214" t="s">
        <v>3320</v>
      </c>
      <c r="C214" s="4">
        <v>19.95</v>
      </c>
    </row>
    <row r="215" spans="1:9" x14ac:dyDescent="0.25">
      <c r="A215" t="s">
        <v>54</v>
      </c>
      <c r="B215" t="s">
        <v>3142</v>
      </c>
      <c r="C215" s="4">
        <v>99.95</v>
      </c>
    </row>
    <row r="216" spans="1:9" ht="15.75" x14ac:dyDescent="0.25">
      <c r="A216" s="42" t="s">
        <v>3012</v>
      </c>
      <c r="B216" s="17"/>
      <c r="C216" s="18"/>
    </row>
    <row r="217" spans="1:9" ht="15.75" x14ac:dyDescent="0.25">
      <c r="A217" s="16" t="s">
        <v>9</v>
      </c>
      <c r="B217" s="16" t="s">
        <v>10</v>
      </c>
      <c r="C217" s="50" t="s">
        <v>11</v>
      </c>
    </row>
    <row r="218" spans="1:9" x14ac:dyDescent="0.25">
      <c r="A218" t="s">
        <v>2564</v>
      </c>
      <c r="B218" t="s">
        <v>3323</v>
      </c>
      <c r="C218" s="4">
        <v>49.95</v>
      </c>
    </row>
    <row r="219" spans="1:9" x14ac:dyDescent="0.25">
      <c r="A219" s="43" t="s">
        <v>3013</v>
      </c>
      <c r="B219" t="s">
        <v>3151</v>
      </c>
      <c r="C219" s="4">
        <v>29.95</v>
      </c>
    </row>
    <row r="220" spans="1:9" x14ac:dyDescent="0.25">
      <c r="A220" t="s">
        <v>2566</v>
      </c>
      <c r="B220" t="s">
        <v>3325</v>
      </c>
      <c r="C220" s="4">
        <v>79.95</v>
      </c>
      <c r="F220" s="2"/>
      <c r="G220" s="47"/>
      <c r="I220"/>
    </row>
    <row r="221" spans="1:9" x14ac:dyDescent="0.25">
      <c r="A221" t="s">
        <v>3014</v>
      </c>
      <c r="B221" t="s">
        <v>3154</v>
      </c>
      <c r="C221" s="4">
        <v>49.95</v>
      </c>
      <c r="F221" s="2"/>
      <c r="G221" s="47"/>
      <c r="I221"/>
    </row>
    <row r="222" spans="1:9" x14ac:dyDescent="0.25">
      <c r="A222" t="s">
        <v>3015</v>
      </c>
      <c r="B222" t="s">
        <v>3107</v>
      </c>
      <c r="C222" s="4">
        <v>39.950000000000003</v>
      </c>
      <c r="F222" s="2"/>
      <c r="G222" s="47"/>
      <c r="I222"/>
    </row>
    <row r="223" spans="1:9" x14ac:dyDescent="0.25">
      <c r="A223" t="s">
        <v>3016</v>
      </c>
      <c r="B223" t="s">
        <v>3338</v>
      </c>
      <c r="C223" s="4">
        <v>299.95</v>
      </c>
      <c r="F223" s="2"/>
      <c r="G223" s="47"/>
      <c r="I223"/>
    </row>
    <row r="224" spans="1:9" x14ac:dyDescent="0.25">
      <c r="A224" t="s">
        <v>3017</v>
      </c>
      <c r="B224" t="s">
        <v>3339</v>
      </c>
      <c r="C224" s="4">
        <v>59.95</v>
      </c>
      <c r="F224" s="2"/>
      <c r="G224" s="47"/>
      <c r="I224"/>
    </row>
    <row r="225" spans="1:9" x14ac:dyDescent="0.25">
      <c r="A225" t="s">
        <v>3018</v>
      </c>
      <c r="B225" t="s">
        <v>3129</v>
      </c>
      <c r="C225" s="4">
        <v>39.950000000000003</v>
      </c>
      <c r="F225" s="2"/>
      <c r="G225" s="47"/>
      <c r="I225"/>
    </row>
    <row r="226" spans="1:9" x14ac:dyDescent="0.25">
      <c r="A226" t="s">
        <v>3019</v>
      </c>
      <c r="B226" t="s">
        <v>3111</v>
      </c>
      <c r="C226" s="4">
        <v>39.950000000000003</v>
      </c>
      <c r="F226" s="2"/>
      <c r="G226" s="47"/>
      <c r="I226"/>
    </row>
    <row r="227" spans="1:9" x14ac:dyDescent="0.25">
      <c r="A227" t="s">
        <v>3020</v>
      </c>
      <c r="B227" t="s">
        <v>3136</v>
      </c>
      <c r="C227" s="4">
        <v>19.95</v>
      </c>
      <c r="F227" s="2"/>
      <c r="G227" s="47"/>
      <c r="I227"/>
    </row>
    <row r="228" spans="1:9" x14ac:dyDescent="0.25">
      <c r="A228" s="43" t="s">
        <v>3021</v>
      </c>
      <c r="B228" t="s">
        <v>3135</v>
      </c>
      <c r="C228" s="4">
        <v>19.95</v>
      </c>
      <c r="F228" s="2"/>
      <c r="G228" s="47"/>
      <c r="I228"/>
    </row>
    <row r="229" spans="1:9" x14ac:dyDescent="0.25">
      <c r="A229" t="s">
        <v>3022</v>
      </c>
      <c r="B229" t="s">
        <v>3114</v>
      </c>
      <c r="C229" s="4">
        <v>39.950000000000003</v>
      </c>
      <c r="F229" s="2"/>
      <c r="G229" s="47"/>
      <c r="I229"/>
    </row>
    <row r="230" spans="1:9" x14ac:dyDescent="0.25">
      <c r="A230" t="s">
        <v>3023</v>
      </c>
      <c r="B230" t="s">
        <v>3319</v>
      </c>
      <c r="C230" s="4">
        <v>11.95</v>
      </c>
      <c r="F230" s="2"/>
      <c r="G230" s="47"/>
      <c r="I230"/>
    </row>
    <row r="231" spans="1:9" x14ac:dyDescent="0.25">
      <c r="A231" t="s">
        <v>3024</v>
      </c>
      <c r="B231" t="s">
        <v>3320</v>
      </c>
      <c r="C231" s="4">
        <v>11.95</v>
      </c>
      <c r="F231" s="2"/>
      <c r="G231" s="47"/>
      <c r="I231"/>
    </row>
    <row r="232" spans="1:9" x14ac:dyDescent="0.25">
      <c r="A232" t="s">
        <v>3025</v>
      </c>
      <c r="B232" t="s">
        <v>3141</v>
      </c>
      <c r="C232" s="4">
        <v>19.95</v>
      </c>
      <c r="F232" s="2"/>
      <c r="G232" s="47"/>
      <c r="I232"/>
    </row>
    <row r="233" spans="1:9" x14ac:dyDescent="0.25">
      <c r="A233" t="s">
        <v>54</v>
      </c>
      <c r="B233" t="s">
        <v>3142</v>
      </c>
      <c r="C233" s="4">
        <v>99.95</v>
      </c>
      <c r="F233" s="2"/>
      <c r="G233" s="47"/>
      <c r="I233"/>
    </row>
    <row r="234" spans="1:9" x14ac:dyDescent="0.25">
      <c r="A234" s="12" t="s">
        <v>780</v>
      </c>
      <c r="C234" s="3"/>
      <c r="F234" s="2"/>
      <c r="G234" s="47"/>
      <c r="I234"/>
    </row>
    <row r="235" spans="1:9" x14ac:dyDescent="0.25">
      <c r="C235" s="3"/>
      <c r="F235" s="2"/>
      <c r="G235" s="47"/>
      <c r="I235"/>
    </row>
    <row r="236" spans="1:9" x14ac:dyDescent="0.25">
      <c r="C236" s="3"/>
      <c r="F236" s="2"/>
      <c r="G236" s="47"/>
      <c r="I236"/>
    </row>
    <row r="237" spans="1:9" x14ac:dyDescent="0.25">
      <c r="C237" s="3"/>
      <c r="F237" s="2"/>
      <c r="G237" s="47"/>
      <c r="I237"/>
    </row>
    <row r="238" spans="1:9" x14ac:dyDescent="0.25">
      <c r="C238" s="3"/>
      <c r="F238" s="2"/>
      <c r="G238" s="47"/>
      <c r="I238"/>
    </row>
    <row r="239" spans="1:9" x14ac:dyDescent="0.25">
      <c r="C239" s="3"/>
      <c r="F239" s="2"/>
      <c r="G239" s="47"/>
      <c r="I239"/>
    </row>
    <row r="240" spans="1:9" x14ac:dyDescent="0.25">
      <c r="C240" s="3"/>
      <c r="F240" s="2"/>
      <c r="G240" s="47"/>
      <c r="I240"/>
    </row>
    <row r="241" spans="3:9" x14ac:dyDescent="0.25">
      <c r="C241" s="3"/>
      <c r="F241" s="2"/>
      <c r="G241" s="47"/>
      <c r="I241"/>
    </row>
    <row r="242" spans="3:9" x14ac:dyDescent="0.25">
      <c r="C242" s="3"/>
      <c r="F242" s="2"/>
      <c r="G242" s="47"/>
      <c r="I242"/>
    </row>
    <row r="243" spans="3:9" x14ac:dyDescent="0.25">
      <c r="C243" s="3"/>
      <c r="F243" s="2"/>
      <c r="G243" s="47"/>
      <c r="I243"/>
    </row>
    <row r="244" spans="3:9" x14ac:dyDescent="0.25">
      <c r="C244" s="3"/>
      <c r="F244" s="2"/>
      <c r="G244" s="47"/>
      <c r="I244"/>
    </row>
    <row r="245" spans="3:9" x14ac:dyDescent="0.25">
      <c r="C245" s="3"/>
      <c r="F245" s="2"/>
      <c r="G245" s="47"/>
      <c r="I245"/>
    </row>
    <row r="246" spans="3:9" x14ac:dyDescent="0.25">
      <c r="C246" s="3"/>
      <c r="F246" s="2"/>
      <c r="G246" s="47"/>
      <c r="I246"/>
    </row>
    <row r="247" spans="3:9" x14ac:dyDescent="0.25">
      <c r="C247" s="3"/>
      <c r="F247" s="2"/>
      <c r="G247" s="47"/>
      <c r="I247"/>
    </row>
    <row r="248" spans="3:9" x14ac:dyDescent="0.25">
      <c r="C248" s="3"/>
      <c r="F248" s="2"/>
      <c r="G248" s="47"/>
      <c r="I248"/>
    </row>
    <row r="249" spans="3:9" x14ac:dyDescent="0.25">
      <c r="C249" s="3"/>
      <c r="F249" s="2"/>
      <c r="G249" s="47"/>
      <c r="I249"/>
    </row>
    <row r="250" spans="3:9" x14ac:dyDescent="0.25">
      <c r="C250" s="3"/>
      <c r="F250" s="2"/>
      <c r="G250" s="47"/>
      <c r="I250"/>
    </row>
    <row r="251" spans="3:9" x14ac:dyDescent="0.25">
      <c r="C251" s="3"/>
      <c r="F251" s="2"/>
      <c r="G251" s="47"/>
      <c r="I251"/>
    </row>
    <row r="252" spans="3:9" x14ac:dyDescent="0.25">
      <c r="C252" s="3"/>
      <c r="F252" s="2"/>
      <c r="G252" s="47"/>
      <c r="I252"/>
    </row>
    <row r="253" spans="3:9" x14ac:dyDescent="0.25">
      <c r="C253" s="3"/>
      <c r="F253" s="2"/>
      <c r="G253" s="47"/>
      <c r="I253"/>
    </row>
    <row r="254" spans="3:9" x14ac:dyDescent="0.25">
      <c r="C254" s="3"/>
      <c r="F254" s="2"/>
      <c r="G254" s="47"/>
      <c r="I254"/>
    </row>
    <row r="255" spans="3:9" x14ac:dyDescent="0.25">
      <c r="C255" s="3"/>
      <c r="F255" s="2"/>
      <c r="G255" s="47"/>
      <c r="I255"/>
    </row>
    <row r="256" spans="3:9" x14ac:dyDescent="0.25">
      <c r="C256" s="3"/>
      <c r="F256" s="2"/>
      <c r="G256" s="47"/>
      <c r="I256"/>
    </row>
    <row r="257" spans="3:9" x14ac:dyDescent="0.25">
      <c r="C257" s="3"/>
      <c r="F257" s="2"/>
      <c r="G257" s="47"/>
      <c r="I257"/>
    </row>
    <row r="258" spans="3:9" x14ac:dyDescent="0.25">
      <c r="C258" s="3"/>
      <c r="F258" s="2"/>
      <c r="G258" s="47"/>
      <c r="I258"/>
    </row>
    <row r="259" spans="3:9" x14ac:dyDescent="0.25">
      <c r="C259" s="3"/>
      <c r="F259" s="2"/>
      <c r="G259" s="47"/>
      <c r="I259"/>
    </row>
    <row r="260" spans="3:9" x14ac:dyDescent="0.25">
      <c r="C260" s="3"/>
      <c r="F260" s="2"/>
      <c r="G260" s="47"/>
      <c r="I260"/>
    </row>
    <row r="261" spans="3:9" x14ac:dyDescent="0.25">
      <c r="C261" s="3"/>
      <c r="F261" s="2"/>
      <c r="G261" s="47"/>
      <c r="I261"/>
    </row>
    <row r="262" spans="3:9" x14ac:dyDescent="0.25">
      <c r="C262" s="3"/>
      <c r="F262" s="2"/>
      <c r="G262" s="47"/>
      <c r="I262"/>
    </row>
    <row r="263" spans="3:9" x14ac:dyDescent="0.25">
      <c r="C263" s="3"/>
      <c r="F263" s="2"/>
      <c r="G263" s="47"/>
      <c r="I263"/>
    </row>
    <row r="264" spans="3:9" x14ac:dyDescent="0.25">
      <c r="C264" s="3"/>
      <c r="F264" s="2"/>
      <c r="G264" s="47"/>
      <c r="I264"/>
    </row>
    <row r="265" spans="3:9" x14ac:dyDescent="0.25">
      <c r="C265" s="3"/>
      <c r="F265" s="2"/>
      <c r="G265" s="47"/>
      <c r="I265"/>
    </row>
    <row r="266" spans="3:9" x14ac:dyDescent="0.25">
      <c r="C266" s="3"/>
      <c r="F266" s="2"/>
      <c r="G266" s="47"/>
      <c r="I266"/>
    </row>
    <row r="267" spans="3:9" x14ac:dyDescent="0.25">
      <c r="C267" s="3"/>
      <c r="F267" s="2"/>
      <c r="G267" s="47"/>
      <c r="I267"/>
    </row>
    <row r="268" spans="3:9" x14ac:dyDescent="0.25">
      <c r="C268" s="3"/>
      <c r="F268" s="2"/>
      <c r="G268" s="47"/>
      <c r="I268"/>
    </row>
    <row r="269" spans="3:9" x14ac:dyDescent="0.25">
      <c r="C269" s="3"/>
      <c r="F269" s="2"/>
      <c r="G269" s="47"/>
      <c r="I269"/>
    </row>
    <row r="270" spans="3:9" x14ac:dyDescent="0.25">
      <c r="C270" s="3"/>
      <c r="F270" s="2"/>
      <c r="G270" s="47"/>
      <c r="I270"/>
    </row>
    <row r="271" spans="3:9" x14ac:dyDescent="0.25">
      <c r="C271" s="3"/>
      <c r="F271" s="2"/>
      <c r="G271" s="47"/>
      <c r="I271"/>
    </row>
    <row r="272" spans="3:9" x14ac:dyDescent="0.25">
      <c r="C272" s="3"/>
      <c r="F272" s="2"/>
      <c r="G272" s="47"/>
      <c r="I272"/>
    </row>
    <row r="273" spans="3:9" x14ac:dyDescent="0.25">
      <c r="C273" s="3"/>
      <c r="F273" s="2"/>
      <c r="G273" s="47"/>
      <c r="I273"/>
    </row>
    <row r="274" spans="3:9" x14ac:dyDescent="0.25">
      <c r="C274" s="3"/>
      <c r="F274" s="2"/>
      <c r="G274" s="47"/>
      <c r="I274"/>
    </row>
    <row r="275" spans="3:9" x14ac:dyDescent="0.25">
      <c r="C275" s="3"/>
      <c r="F275" s="2"/>
      <c r="G275" s="47"/>
      <c r="I275"/>
    </row>
    <row r="276" spans="3:9" x14ac:dyDescent="0.25">
      <c r="C276" s="3"/>
      <c r="F276" s="2"/>
      <c r="G276" s="47"/>
      <c r="I276"/>
    </row>
    <row r="277" spans="3:9" x14ac:dyDescent="0.25">
      <c r="C277" s="3"/>
      <c r="F277" s="2"/>
      <c r="G277" s="47"/>
      <c r="I277"/>
    </row>
    <row r="278" spans="3:9" x14ac:dyDescent="0.25">
      <c r="C278" s="3"/>
      <c r="F278" s="2"/>
      <c r="G278" s="47"/>
      <c r="I278"/>
    </row>
    <row r="279" spans="3:9" x14ac:dyDescent="0.25">
      <c r="C279" s="3"/>
      <c r="F279" s="2"/>
      <c r="G279" s="47"/>
      <c r="I279"/>
    </row>
    <row r="280" spans="3:9" x14ac:dyDescent="0.25">
      <c r="C280" s="3"/>
      <c r="F280" s="2"/>
      <c r="G280" s="47"/>
      <c r="I280"/>
    </row>
    <row r="281" spans="3:9" x14ac:dyDescent="0.25">
      <c r="C281" s="3"/>
      <c r="F281" s="2"/>
      <c r="G281" s="47"/>
      <c r="I281"/>
    </row>
    <row r="282" spans="3:9" x14ac:dyDescent="0.25">
      <c r="C282" s="3"/>
      <c r="F282" s="2"/>
      <c r="G282" s="47"/>
      <c r="I282"/>
    </row>
    <row r="283" spans="3:9" x14ac:dyDescent="0.25">
      <c r="C283" s="3"/>
      <c r="F283" s="2"/>
      <c r="G283" s="47"/>
      <c r="I283"/>
    </row>
    <row r="284" spans="3:9" x14ac:dyDescent="0.25">
      <c r="C284" s="3"/>
      <c r="F284" s="2"/>
      <c r="G284" s="47"/>
      <c r="I284"/>
    </row>
    <row r="285" spans="3:9" x14ac:dyDescent="0.25">
      <c r="C285" s="3"/>
      <c r="F285" s="2"/>
      <c r="G285" s="47"/>
      <c r="I285"/>
    </row>
    <row r="286" spans="3:9" x14ac:dyDescent="0.25">
      <c r="C286" s="3"/>
      <c r="F286" s="2"/>
      <c r="G286" s="47"/>
      <c r="I286"/>
    </row>
    <row r="287" spans="3:9" x14ac:dyDescent="0.25">
      <c r="C287" s="3"/>
      <c r="F287" s="2"/>
      <c r="G287" s="47"/>
      <c r="I287"/>
    </row>
    <row r="288" spans="3:9" x14ac:dyDescent="0.25">
      <c r="C288" s="3"/>
      <c r="F288" s="2"/>
      <c r="G288" s="47"/>
      <c r="I288"/>
    </row>
    <row r="289" spans="3:9" x14ac:dyDescent="0.25">
      <c r="C289" s="3"/>
      <c r="F289" s="2"/>
      <c r="G289" s="47"/>
      <c r="I289"/>
    </row>
    <row r="290" spans="3:9" x14ac:dyDescent="0.25">
      <c r="C290" s="3"/>
      <c r="F290" s="2"/>
      <c r="G290" s="47"/>
      <c r="I290"/>
    </row>
    <row r="291" spans="3:9" x14ac:dyDescent="0.25">
      <c r="C291" s="3"/>
      <c r="F291" s="2"/>
      <c r="G291" s="47"/>
      <c r="I291"/>
    </row>
    <row r="292" spans="3:9" x14ac:dyDescent="0.25">
      <c r="C292" s="3"/>
      <c r="F292" s="2"/>
      <c r="G292" s="47"/>
      <c r="I292"/>
    </row>
    <row r="293" spans="3:9" x14ac:dyDescent="0.25">
      <c r="C293" s="3"/>
      <c r="F293" s="2"/>
      <c r="G293" s="47"/>
      <c r="I293"/>
    </row>
    <row r="294" spans="3:9" x14ac:dyDescent="0.25">
      <c r="C294" s="3"/>
      <c r="F294" s="2"/>
      <c r="G294" s="47"/>
      <c r="I294"/>
    </row>
    <row r="295" spans="3:9" x14ac:dyDescent="0.25">
      <c r="C295" s="3"/>
      <c r="F295" s="2"/>
      <c r="G295" s="47"/>
      <c r="I295"/>
    </row>
    <row r="296" spans="3:9" x14ac:dyDescent="0.25">
      <c r="C296" s="3"/>
      <c r="F296" s="2"/>
      <c r="G296" s="47"/>
      <c r="I296"/>
    </row>
    <row r="297" spans="3:9" x14ac:dyDescent="0.25">
      <c r="C297" s="3"/>
      <c r="F297" s="2"/>
      <c r="G297" s="47"/>
      <c r="I297"/>
    </row>
    <row r="298" spans="3:9" x14ac:dyDescent="0.25">
      <c r="C298" s="3"/>
      <c r="F298" s="2"/>
      <c r="G298" s="47"/>
      <c r="I298"/>
    </row>
    <row r="299" spans="3:9" x14ac:dyDescent="0.25">
      <c r="C299" s="3"/>
      <c r="F299" s="2"/>
      <c r="G299" s="47"/>
      <c r="I299"/>
    </row>
    <row r="300" spans="3:9" x14ac:dyDescent="0.25">
      <c r="C300" s="3"/>
      <c r="F300" s="2"/>
      <c r="G300" s="47"/>
      <c r="I300"/>
    </row>
    <row r="301" spans="3:9" x14ac:dyDescent="0.25">
      <c r="C301" s="3"/>
      <c r="F301" s="2"/>
      <c r="G301" s="47"/>
      <c r="I301"/>
    </row>
    <row r="302" spans="3:9" x14ac:dyDescent="0.25">
      <c r="C302" s="3"/>
      <c r="F302" s="2"/>
      <c r="G302" s="47"/>
      <c r="I302"/>
    </row>
    <row r="303" spans="3:9" x14ac:dyDescent="0.25">
      <c r="C303" s="3"/>
      <c r="F303" s="2"/>
      <c r="G303" s="47"/>
      <c r="I303"/>
    </row>
    <row r="304" spans="3:9" x14ac:dyDescent="0.25">
      <c r="C304" s="3"/>
      <c r="F304" s="2"/>
      <c r="G304" s="47"/>
      <c r="I304"/>
    </row>
    <row r="305" spans="3:9" x14ac:dyDescent="0.25">
      <c r="C305" s="3"/>
      <c r="F305" s="2"/>
      <c r="G305" s="47"/>
      <c r="I305"/>
    </row>
    <row r="306" spans="3:9" x14ac:dyDescent="0.25">
      <c r="C306" s="3"/>
      <c r="F306" s="2"/>
      <c r="G306" s="47"/>
      <c r="I306"/>
    </row>
    <row r="307" spans="3:9" x14ac:dyDescent="0.25">
      <c r="C307" s="3"/>
      <c r="F307" s="2"/>
      <c r="G307" s="47"/>
      <c r="I307"/>
    </row>
    <row r="308" spans="3:9" x14ac:dyDescent="0.25">
      <c r="C308" s="3"/>
      <c r="F308" s="2"/>
      <c r="G308" s="47"/>
      <c r="I308"/>
    </row>
    <row r="309" spans="3:9" x14ac:dyDescent="0.25">
      <c r="C309" s="3"/>
      <c r="F309" s="2"/>
      <c r="G309" s="47"/>
      <c r="I309"/>
    </row>
    <row r="310" spans="3:9" x14ac:dyDescent="0.25">
      <c r="C310" s="3"/>
      <c r="F310" s="2"/>
      <c r="G310" s="47"/>
      <c r="I310"/>
    </row>
    <row r="311" spans="3:9" x14ac:dyDescent="0.25">
      <c r="C311" s="3"/>
      <c r="F311" s="2"/>
      <c r="G311" s="47"/>
      <c r="I311"/>
    </row>
    <row r="312" spans="3:9" x14ac:dyDescent="0.25">
      <c r="C312" s="3"/>
      <c r="F312" s="2"/>
      <c r="G312" s="47"/>
      <c r="I312"/>
    </row>
    <row r="313" spans="3:9" x14ac:dyDescent="0.25">
      <c r="C313" s="3"/>
      <c r="F313" s="2"/>
      <c r="G313" s="47"/>
      <c r="I313"/>
    </row>
    <row r="314" spans="3:9" x14ac:dyDescent="0.25">
      <c r="C314" s="3"/>
      <c r="F314" s="2"/>
      <c r="G314" s="47"/>
      <c r="I314"/>
    </row>
    <row r="315" spans="3:9" x14ac:dyDescent="0.25">
      <c r="C315" s="3"/>
      <c r="F315" s="2"/>
      <c r="G315" s="47"/>
      <c r="I315"/>
    </row>
    <row r="316" spans="3:9" x14ac:dyDescent="0.25">
      <c r="C316" s="3"/>
      <c r="F316" s="2"/>
      <c r="G316" s="47"/>
      <c r="I316"/>
    </row>
    <row r="317" spans="3:9" x14ac:dyDescent="0.25">
      <c r="C317" s="3"/>
      <c r="F317" s="2"/>
      <c r="G317" s="47"/>
      <c r="I317"/>
    </row>
    <row r="318" spans="3:9" x14ac:dyDescent="0.25">
      <c r="C318" s="3"/>
      <c r="F318" s="2"/>
      <c r="G318" s="47"/>
      <c r="I318"/>
    </row>
    <row r="319" spans="3:9" x14ac:dyDescent="0.25">
      <c r="C319" s="3"/>
      <c r="F319" s="2"/>
      <c r="G319" s="47"/>
      <c r="I319"/>
    </row>
    <row r="320" spans="3:9" x14ac:dyDescent="0.25">
      <c r="C320" s="3"/>
      <c r="F320" s="2"/>
      <c r="G320" s="47"/>
      <c r="I320"/>
    </row>
    <row r="321" spans="3:9" x14ac:dyDescent="0.25">
      <c r="C321" s="3"/>
      <c r="F321" s="2"/>
      <c r="G321" s="47"/>
      <c r="I321"/>
    </row>
    <row r="322" spans="3:9" x14ac:dyDescent="0.25">
      <c r="C322" s="3"/>
      <c r="F322" s="2"/>
      <c r="G322" s="47"/>
      <c r="I322"/>
    </row>
    <row r="323" spans="3:9" x14ac:dyDescent="0.25">
      <c r="C323" s="3"/>
      <c r="F323" s="2"/>
      <c r="G323" s="47"/>
      <c r="I323"/>
    </row>
    <row r="324" spans="3:9" x14ac:dyDescent="0.25">
      <c r="C324" s="3"/>
      <c r="F324" s="2"/>
      <c r="G324" s="47"/>
      <c r="I324"/>
    </row>
    <row r="325" spans="3:9" x14ac:dyDescent="0.25">
      <c r="C325" s="3"/>
      <c r="F325" s="2"/>
      <c r="G325" s="47"/>
      <c r="I325"/>
    </row>
    <row r="326" spans="3:9" x14ac:dyDescent="0.25">
      <c r="C326" s="3"/>
      <c r="F326" s="2"/>
      <c r="G326" s="47"/>
      <c r="I326"/>
    </row>
    <row r="327" spans="3:9" x14ac:dyDescent="0.25">
      <c r="C327" s="3"/>
      <c r="F327" s="2"/>
      <c r="G327" s="47"/>
      <c r="I327"/>
    </row>
    <row r="328" spans="3:9" x14ac:dyDescent="0.25">
      <c r="C328" s="3"/>
      <c r="F328" s="2"/>
      <c r="G328" s="47"/>
      <c r="I328"/>
    </row>
    <row r="329" spans="3:9" x14ac:dyDescent="0.25">
      <c r="C329" s="3"/>
      <c r="F329" s="2"/>
      <c r="G329" s="47"/>
      <c r="I32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332"/>
  <sheetViews>
    <sheetView workbookViewId="0"/>
  </sheetViews>
  <sheetFormatPr defaultRowHeight="15" x14ac:dyDescent="0.25"/>
  <cols>
    <col min="1" max="1" width="29.5703125" customWidth="1"/>
    <col min="2" max="2" width="77.7109375" customWidth="1"/>
    <col min="3" max="3" width="10.5703125" style="6" bestFit="1" customWidth="1"/>
    <col min="4" max="6" width="9.140625" style="3"/>
    <col min="7" max="9" width="9.140625" style="2"/>
  </cols>
  <sheetData>
    <row r="1" spans="1:3" ht="15.75" x14ac:dyDescent="0.25">
      <c r="A1" s="19" t="s">
        <v>2615</v>
      </c>
      <c r="B1" s="17"/>
      <c r="C1" s="18"/>
    </row>
    <row r="2" spans="1:3" ht="15.75" x14ac:dyDescent="0.25">
      <c r="A2" s="16" t="s">
        <v>9</v>
      </c>
      <c r="B2" s="16" t="s">
        <v>10</v>
      </c>
      <c r="C2" s="50" t="s">
        <v>11</v>
      </c>
    </row>
    <row r="3" spans="1:3" x14ac:dyDescent="0.25">
      <c r="A3" t="s">
        <v>2616</v>
      </c>
      <c r="B3" t="s">
        <v>3244</v>
      </c>
      <c r="C3" s="4">
        <v>32.950000000000003</v>
      </c>
    </row>
    <row r="4" spans="1:3" x14ac:dyDescent="0.25">
      <c r="A4" t="s">
        <v>2617</v>
      </c>
      <c r="B4" t="s">
        <v>3171</v>
      </c>
      <c r="C4" s="4">
        <v>47.95</v>
      </c>
    </row>
    <row r="5" spans="1:3" x14ac:dyDescent="0.25">
      <c r="A5" t="s">
        <v>2618</v>
      </c>
      <c r="B5" t="s">
        <v>3104</v>
      </c>
      <c r="C5" s="4">
        <v>189.95</v>
      </c>
    </row>
    <row r="6" spans="1:3" x14ac:dyDescent="0.25">
      <c r="A6" t="s">
        <v>2619</v>
      </c>
      <c r="B6" t="s">
        <v>3305</v>
      </c>
      <c r="C6" s="4">
        <v>132.94999999999999</v>
      </c>
    </row>
    <row r="7" spans="1:3" x14ac:dyDescent="0.25">
      <c r="A7" t="s">
        <v>2620</v>
      </c>
      <c r="B7" t="s">
        <v>3107</v>
      </c>
      <c r="C7" s="4">
        <v>30.95</v>
      </c>
    </row>
    <row r="8" spans="1:3" x14ac:dyDescent="0.25">
      <c r="A8" t="s">
        <v>2621</v>
      </c>
      <c r="B8" t="s">
        <v>3172</v>
      </c>
      <c r="C8" s="4">
        <v>94.95</v>
      </c>
    </row>
    <row r="9" spans="1:3" x14ac:dyDescent="0.25">
      <c r="A9" t="s">
        <v>2622</v>
      </c>
      <c r="B9" t="s">
        <v>3129</v>
      </c>
      <c r="C9" s="4">
        <v>68.95</v>
      </c>
    </row>
    <row r="10" spans="1:3" x14ac:dyDescent="0.25">
      <c r="A10" t="s">
        <v>2623</v>
      </c>
      <c r="B10" t="s">
        <v>3131</v>
      </c>
      <c r="C10" s="4">
        <v>22.95</v>
      </c>
    </row>
    <row r="11" spans="1:3" x14ac:dyDescent="0.25">
      <c r="A11" t="s">
        <v>2624</v>
      </c>
      <c r="B11" t="s">
        <v>3158</v>
      </c>
      <c r="C11" s="4">
        <v>22.95</v>
      </c>
    </row>
    <row r="12" spans="1:3" x14ac:dyDescent="0.25">
      <c r="A12" t="s">
        <v>2625</v>
      </c>
      <c r="B12" t="s">
        <v>3209</v>
      </c>
      <c r="C12" s="4">
        <v>15.95</v>
      </c>
    </row>
    <row r="13" spans="1:3" x14ac:dyDescent="0.25">
      <c r="A13" t="s">
        <v>2626</v>
      </c>
      <c r="B13" t="s">
        <v>3306</v>
      </c>
      <c r="C13" s="4">
        <v>24.95</v>
      </c>
    </row>
    <row r="14" spans="1:3" x14ac:dyDescent="0.25">
      <c r="A14" t="s">
        <v>2627</v>
      </c>
      <c r="B14" t="s">
        <v>3114</v>
      </c>
      <c r="C14" s="4">
        <v>15.95</v>
      </c>
    </row>
    <row r="15" spans="1:3" x14ac:dyDescent="0.25">
      <c r="A15" t="s">
        <v>2628</v>
      </c>
      <c r="B15" t="s">
        <v>3141</v>
      </c>
      <c r="C15" s="4">
        <v>9.9499999999999993</v>
      </c>
    </row>
    <row r="16" spans="1:3" x14ac:dyDescent="0.25">
      <c r="A16" t="s">
        <v>54</v>
      </c>
      <c r="B16" t="s">
        <v>3142</v>
      </c>
      <c r="C16" s="4">
        <v>99.95</v>
      </c>
    </row>
    <row r="17" spans="1:3" ht="15.75" x14ac:dyDescent="0.25">
      <c r="A17" s="19" t="s">
        <v>2629</v>
      </c>
      <c r="B17" s="17"/>
      <c r="C17" s="18"/>
    </row>
    <row r="18" spans="1:3" ht="15.75" x14ac:dyDescent="0.25">
      <c r="A18" s="16" t="s">
        <v>9</v>
      </c>
      <c r="B18" s="16" t="s">
        <v>10</v>
      </c>
      <c r="C18" s="50" t="s">
        <v>11</v>
      </c>
    </row>
    <row r="19" spans="1:3" x14ac:dyDescent="0.25">
      <c r="A19" t="s">
        <v>2630</v>
      </c>
      <c r="B19" t="s">
        <v>3244</v>
      </c>
      <c r="C19" s="4">
        <v>39.950000000000003</v>
      </c>
    </row>
    <row r="20" spans="1:3" x14ac:dyDescent="0.25">
      <c r="A20" t="s">
        <v>2631</v>
      </c>
      <c r="B20" t="s">
        <v>3153</v>
      </c>
      <c r="C20" s="4">
        <v>39.950000000000003</v>
      </c>
    </row>
    <row r="21" spans="1:3" x14ac:dyDescent="0.25">
      <c r="A21" t="s">
        <v>2632</v>
      </c>
      <c r="B21" t="s">
        <v>3104</v>
      </c>
      <c r="C21" s="4">
        <v>189.95</v>
      </c>
    </row>
    <row r="22" spans="1:3" x14ac:dyDescent="0.25">
      <c r="A22" t="s">
        <v>2633</v>
      </c>
      <c r="B22" t="s">
        <v>3154</v>
      </c>
      <c r="C22" s="4">
        <v>227.95</v>
      </c>
    </row>
    <row r="23" spans="1:3" x14ac:dyDescent="0.25">
      <c r="A23" t="s">
        <v>2634</v>
      </c>
      <c r="B23" t="s">
        <v>3307</v>
      </c>
      <c r="C23" s="4">
        <v>151.94999999999999</v>
      </c>
    </row>
    <row r="24" spans="1:3" x14ac:dyDescent="0.25">
      <c r="A24" t="s">
        <v>2635</v>
      </c>
      <c r="B24" t="s">
        <v>3205</v>
      </c>
      <c r="C24" s="4">
        <v>132.94999999999999</v>
      </c>
    </row>
    <row r="25" spans="1:3" x14ac:dyDescent="0.25">
      <c r="A25" t="s">
        <v>2636</v>
      </c>
      <c r="B25" t="s">
        <v>3107</v>
      </c>
      <c r="C25" s="4">
        <v>24.95</v>
      </c>
    </row>
    <row r="26" spans="1:3" x14ac:dyDescent="0.25">
      <c r="A26" t="s">
        <v>2637</v>
      </c>
      <c r="B26" t="s">
        <v>3172</v>
      </c>
      <c r="C26" s="4">
        <v>81.95</v>
      </c>
    </row>
    <row r="27" spans="1:3" x14ac:dyDescent="0.25">
      <c r="A27" t="s">
        <v>2638</v>
      </c>
      <c r="B27" t="s">
        <v>3190</v>
      </c>
      <c r="C27" s="4">
        <v>18.95</v>
      </c>
    </row>
    <row r="28" spans="1:3" x14ac:dyDescent="0.25">
      <c r="A28" t="s">
        <v>2639</v>
      </c>
      <c r="B28" t="s">
        <v>3148</v>
      </c>
      <c r="C28" s="4">
        <v>28.95</v>
      </c>
    </row>
    <row r="29" spans="1:3" x14ac:dyDescent="0.25">
      <c r="A29" t="s">
        <v>2640</v>
      </c>
      <c r="B29" t="s">
        <v>3131</v>
      </c>
      <c r="C29" s="4">
        <v>15.95</v>
      </c>
    </row>
    <row r="30" spans="1:3" x14ac:dyDescent="0.25">
      <c r="A30" t="s">
        <v>2641</v>
      </c>
      <c r="B30" t="s">
        <v>3158</v>
      </c>
      <c r="C30" s="4">
        <v>70.95</v>
      </c>
    </row>
    <row r="31" spans="1:3" x14ac:dyDescent="0.25">
      <c r="A31" t="s">
        <v>2642</v>
      </c>
      <c r="B31" t="s">
        <v>3112</v>
      </c>
      <c r="C31" s="4">
        <v>9.9499999999999993</v>
      </c>
    </row>
    <row r="32" spans="1:3" x14ac:dyDescent="0.25">
      <c r="A32" t="s">
        <v>2643</v>
      </c>
      <c r="B32" t="s">
        <v>3114</v>
      </c>
      <c r="C32" s="4">
        <v>11.95</v>
      </c>
    </row>
    <row r="33" spans="1:3" x14ac:dyDescent="0.25">
      <c r="A33" s="1" t="s">
        <v>2644</v>
      </c>
      <c r="B33" t="s">
        <v>3209</v>
      </c>
      <c r="C33" s="4">
        <v>15.95</v>
      </c>
    </row>
    <row r="34" spans="1:3" x14ac:dyDescent="0.25">
      <c r="A34" t="s">
        <v>2645</v>
      </c>
      <c r="B34" t="s">
        <v>3167</v>
      </c>
      <c r="C34" s="4">
        <v>9.9499999999999993</v>
      </c>
    </row>
    <row r="35" spans="1:3" x14ac:dyDescent="0.25">
      <c r="A35" t="s">
        <v>2646</v>
      </c>
      <c r="B35" t="s">
        <v>3139</v>
      </c>
      <c r="C35" s="4">
        <v>15.95</v>
      </c>
    </row>
    <row r="36" spans="1:3" x14ac:dyDescent="0.25">
      <c r="A36" t="s">
        <v>54</v>
      </c>
      <c r="B36" t="s">
        <v>3142</v>
      </c>
      <c r="C36" s="4">
        <v>99.95</v>
      </c>
    </row>
    <row r="37" spans="1:3" ht="15.75" x14ac:dyDescent="0.25">
      <c r="A37" s="19" t="s">
        <v>2647</v>
      </c>
      <c r="B37" s="17"/>
      <c r="C37" s="18"/>
    </row>
    <row r="38" spans="1:3" ht="15.75" x14ac:dyDescent="0.25">
      <c r="A38" s="16" t="s">
        <v>9</v>
      </c>
      <c r="B38" s="16" t="s">
        <v>10</v>
      </c>
      <c r="C38" s="50" t="s">
        <v>11</v>
      </c>
    </row>
    <row r="39" spans="1:3" x14ac:dyDescent="0.25">
      <c r="A39" t="s">
        <v>2616</v>
      </c>
      <c r="B39" t="s">
        <v>3244</v>
      </c>
      <c r="C39" s="4">
        <v>32.950000000000003</v>
      </c>
    </row>
    <row r="40" spans="1:3" x14ac:dyDescent="0.25">
      <c r="A40" t="s">
        <v>2617</v>
      </c>
      <c r="B40" t="s">
        <v>3171</v>
      </c>
      <c r="C40" s="4">
        <v>47.95</v>
      </c>
    </row>
    <row r="41" spans="1:3" x14ac:dyDescent="0.25">
      <c r="A41" t="s">
        <v>2618</v>
      </c>
      <c r="B41" t="s">
        <v>3104</v>
      </c>
      <c r="C41" s="4">
        <v>189.95</v>
      </c>
    </row>
    <row r="42" spans="1:3" x14ac:dyDescent="0.25">
      <c r="A42" t="s">
        <v>2619</v>
      </c>
      <c r="B42" t="s">
        <v>3305</v>
      </c>
      <c r="C42" s="4">
        <v>132.94999999999999</v>
      </c>
    </row>
    <row r="43" spans="1:3" x14ac:dyDescent="0.25">
      <c r="A43" t="s">
        <v>2620</v>
      </c>
      <c r="B43" t="s">
        <v>3107</v>
      </c>
      <c r="C43" s="4">
        <v>30.95</v>
      </c>
    </row>
    <row r="44" spans="1:3" x14ac:dyDescent="0.25">
      <c r="A44" t="s">
        <v>2621</v>
      </c>
      <c r="B44" t="s">
        <v>3172</v>
      </c>
      <c r="C44" s="4">
        <v>94.95</v>
      </c>
    </row>
    <row r="45" spans="1:3" x14ac:dyDescent="0.25">
      <c r="A45" t="s">
        <v>2622</v>
      </c>
      <c r="B45" t="s">
        <v>3129</v>
      </c>
      <c r="C45" s="4">
        <v>68.95</v>
      </c>
    </row>
    <row r="46" spans="1:3" x14ac:dyDescent="0.25">
      <c r="A46" t="s">
        <v>2623</v>
      </c>
      <c r="B46" t="s">
        <v>3131</v>
      </c>
      <c r="C46" s="4">
        <v>22.95</v>
      </c>
    </row>
    <row r="47" spans="1:3" x14ac:dyDescent="0.25">
      <c r="A47" t="s">
        <v>2624</v>
      </c>
      <c r="B47" t="s">
        <v>3158</v>
      </c>
      <c r="C47" s="4">
        <v>22.95</v>
      </c>
    </row>
    <row r="48" spans="1:3" x14ac:dyDescent="0.25">
      <c r="A48" t="s">
        <v>2626</v>
      </c>
      <c r="B48" t="s">
        <v>3306</v>
      </c>
      <c r="C48" s="4">
        <v>24.95</v>
      </c>
    </row>
    <row r="49" spans="1:3" x14ac:dyDescent="0.25">
      <c r="A49" t="s">
        <v>2627</v>
      </c>
      <c r="B49" t="s">
        <v>3114</v>
      </c>
      <c r="C49" s="4">
        <v>15.95</v>
      </c>
    </row>
    <row r="50" spans="1:3" x14ac:dyDescent="0.25">
      <c r="A50" t="s">
        <v>2625</v>
      </c>
      <c r="B50" t="s">
        <v>3209</v>
      </c>
      <c r="C50" s="4">
        <v>15.95</v>
      </c>
    </row>
    <row r="51" spans="1:3" x14ac:dyDescent="0.25">
      <c r="A51" t="s">
        <v>2628</v>
      </c>
      <c r="B51" t="s">
        <v>3141</v>
      </c>
      <c r="C51" s="4">
        <v>9.9499999999999993</v>
      </c>
    </row>
    <row r="52" spans="1:3" x14ac:dyDescent="0.25">
      <c r="A52" t="s">
        <v>54</v>
      </c>
      <c r="B52" t="s">
        <v>3142</v>
      </c>
      <c r="C52" s="4">
        <v>99.95</v>
      </c>
    </row>
    <row r="53" spans="1:3" ht="15.75" x14ac:dyDescent="0.25">
      <c r="A53" s="19" t="s">
        <v>2648</v>
      </c>
      <c r="B53" s="17"/>
      <c r="C53" s="18"/>
    </row>
    <row r="54" spans="1:3" ht="15.75" x14ac:dyDescent="0.25">
      <c r="A54" s="16" t="s">
        <v>9</v>
      </c>
      <c r="B54" s="16" t="s">
        <v>10</v>
      </c>
      <c r="C54" s="50" t="s">
        <v>11</v>
      </c>
    </row>
    <row r="55" spans="1:3" x14ac:dyDescent="0.25">
      <c r="A55" t="s">
        <v>2630</v>
      </c>
      <c r="B55" t="s">
        <v>3244</v>
      </c>
      <c r="C55" s="4">
        <v>39.950000000000003</v>
      </c>
    </row>
    <row r="56" spans="1:3" x14ac:dyDescent="0.25">
      <c r="A56" t="s">
        <v>2631</v>
      </c>
      <c r="B56" t="s">
        <v>3153</v>
      </c>
      <c r="C56" s="4">
        <v>39.950000000000003</v>
      </c>
    </row>
    <row r="57" spans="1:3" x14ac:dyDescent="0.25">
      <c r="A57" t="s">
        <v>2632</v>
      </c>
      <c r="B57" t="s">
        <v>3104</v>
      </c>
      <c r="C57" s="4">
        <v>189.95</v>
      </c>
    </row>
    <row r="58" spans="1:3" x14ac:dyDescent="0.25">
      <c r="A58" t="s">
        <v>2633</v>
      </c>
      <c r="B58" t="s">
        <v>3154</v>
      </c>
      <c r="C58" s="4">
        <v>227.95</v>
      </c>
    </row>
    <row r="59" spans="1:3" x14ac:dyDescent="0.25">
      <c r="A59" t="s">
        <v>2634</v>
      </c>
      <c r="B59" t="s">
        <v>3307</v>
      </c>
      <c r="C59" s="4">
        <v>151.94999999999999</v>
      </c>
    </row>
    <row r="60" spans="1:3" x14ac:dyDescent="0.25">
      <c r="A60" t="s">
        <v>2635</v>
      </c>
      <c r="B60" t="s">
        <v>3205</v>
      </c>
      <c r="C60" s="4">
        <v>132.94999999999999</v>
      </c>
    </row>
    <row r="61" spans="1:3" x14ac:dyDescent="0.25">
      <c r="A61" t="s">
        <v>2636</v>
      </c>
      <c r="B61" t="s">
        <v>3107</v>
      </c>
      <c r="C61" s="4">
        <v>24.95</v>
      </c>
    </row>
    <row r="62" spans="1:3" x14ac:dyDescent="0.25">
      <c r="A62" t="s">
        <v>2637</v>
      </c>
      <c r="B62" t="s">
        <v>3172</v>
      </c>
      <c r="C62" s="4">
        <v>81.95</v>
      </c>
    </row>
    <row r="63" spans="1:3" x14ac:dyDescent="0.25">
      <c r="A63" t="s">
        <v>2638</v>
      </c>
      <c r="B63" t="s">
        <v>3190</v>
      </c>
      <c r="C63" s="4">
        <v>18.95</v>
      </c>
    </row>
    <row r="64" spans="1:3" x14ac:dyDescent="0.25">
      <c r="A64" t="s">
        <v>2639</v>
      </c>
      <c r="B64" t="s">
        <v>3148</v>
      </c>
      <c r="C64" s="4">
        <v>28.95</v>
      </c>
    </row>
    <row r="65" spans="1:9" x14ac:dyDescent="0.25">
      <c r="A65" t="s">
        <v>2640</v>
      </c>
      <c r="B65" t="s">
        <v>3131</v>
      </c>
      <c r="C65" s="4">
        <v>15.95</v>
      </c>
    </row>
    <row r="66" spans="1:9" x14ac:dyDescent="0.25">
      <c r="A66" t="s">
        <v>2641</v>
      </c>
      <c r="B66" t="s">
        <v>3158</v>
      </c>
      <c r="C66" s="4">
        <v>70.95</v>
      </c>
    </row>
    <row r="67" spans="1:9" x14ac:dyDescent="0.25">
      <c r="A67" t="s">
        <v>2642</v>
      </c>
      <c r="B67" t="s">
        <v>3112</v>
      </c>
      <c r="C67" s="4">
        <v>9.9499999999999993</v>
      </c>
    </row>
    <row r="68" spans="1:9" x14ac:dyDescent="0.25">
      <c r="A68" t="s">
        <v>2643</v>
      </c>
      <c r="B68" t="s">
        <v>3114</v>
      </c>
      <c r="C68" s="4">
        <v>11.95</v>
      </c>
    </row>
    <row r="69" spans="1:9" x14ac:dyDescent="0.25">
      <c r="A69" t="s">
        <v>2644</v>
      </c>
      <c r="B69" t="s">
        <v>3209</v>
      </c>
      <c r="C69" s="4">
        <v>15.95</v>
      </c>
    </row>
    <row r="70" spans="1:9" x14ac:dyDescent="0.25">
      <c r="A70" t="s">
        <v>2645</v>
      </c>
      <c r="B70" t="s">
        <v>3167</v>
      </c>
      <c r="C70" s="4">
        <v>9.9499999999999993</v>
      </c>
    </row>
    <row r="71" spans="1:9" x14ac:dyDescent="0.25">
      <c r="A71" t="s">
        <v>2646</v>
      </c>
      <c r="B71" t="s">
        <v>3139</v>
      </c>
      <c r="C71" s="4">
        <v>15.95</v>
      </c>
    </row>
    <row r="72" spans="1:9" x14ac:dyDescent="0.25">
      <c r="A72" t="s">
        <v>54</v>
      </c>
      <c r="B72" t="s">
        <v>3142</v>
      </c>
      <c r="C72" s="4">
        <v>99.95</v>
      </c>
    </row>
    <row r="73" spans="1:9" x14ac:dyDescent="0.25">
      <c r="A73" s="12" t="s">
        <v>780</v>
      </c>
      <c r="B73" s="7"/>
      <c r="C73" s="3"/>
      <c r="F73" s="2"/>
      <c r="G73" s="47"/>
      <c r="I73"/>
    </row>
    <row r="74" spans="1:9" x14ac:dyDescent="0.25">
      <c r="C74" s="3"/>
      <c r="F74" s="2"/>
      <c r="G74" s="47"/>
      <c r="I74"/>
    </row>
    <row r="75" spans="1:9" x14ac:dyDescent="0.25">
      <c r="C75" s="3"/>
      <c r="F75" s="2"/>
      <c r="G75" s="47"/>
      <c r="I75"/>
    </row>
    <row r="76" spans="1:9" x14ac:dyDescent="0.25">
      <c r="C76" s="3"/>
      <c r="F76" s="2"/>
      <c r="G76" s="47"/>
      <c r="I76"/>
    </row>
    <row r="77" spans="1:9" x14ac:dyDescent="0.25">
      <c r="C77" s="3"/>
      <c r="F77" s="2"/>
      <c r="G77" s="47"/>
      <c r="I77"/>
    </row>
    <row r="78" spans="1:9" x14ac:dyDescent="0.25">
      <c r="C78" s="3"/>
      <c r="F78" s="2"/>
      <c r="G78" s="47"/>
      <c r="I78"/>
    </row>
    <row r="79" spans="1:9" x14ac:dyDescent="0.25">
      <c r="C79" s="3"/>
      <c r="F79" s="2"/>
      <c r="G79" s="47"/>
      <c r="I79"/>
    </row>
    <row r="80" spans="1:9" x14ac:dyDescent="0.25">
      <c r="C80" s="3"/>
      <c r="F80" s="2"/>
      <c r="G80" s="47"/>
      <c r="I80"/>
    </row>
    <row r="81" spans="3:9" x14ac:dyDescent="0.25">
      <c r="C81" s="3"/>
      <c r="F81" s="2"/>
      <c r="G81" s="47"/>
      <c r="I81"/>
    </row>
    <row r="82" spans="3:9" x14ac:dyDescent="0.25">
      <c r="C82" s="3"/>
      <c r="F82" s="2"/>
      <c r="G82" s="47"/>
      <c r="I82"/>
    </row>
    <row r="83" spans="3:9" x14ac:dyDescent="0.25">
      <c r="C83" s="3"/>
      <c r="F83" s="2"/>
      <c r="G83" s="47"/>
      <c r="I83"/>
    </row>
    <row r="84" spans="3:9" x14ac:dyDescent="0.25">
      <c r="C84" s="3"/>
      <c r="F84" s="2"/>
      <c r="G84" s="47"/>
      <c r="I84"/>
    </row>
    <row r="85" spans="3:9" x14ac:dyDescent="0.25">
      <c r="C85" s="3"/>
      <c r="F85" s="2"/>
      <c r="G85" s="47"/>
      <c r="I85"/>
    </row>
    <row r="86" spans="3:9" x14ac:dyDescent="0.25">
      <c r="C86" s="3"/>
      <c r="F86" s="2"/>
      <c r="G86" s="47"/>
      <c r="I86"/>
    </row>
    <row r="87" spans="3:9" x14ac:dyDescent="0.25">
      <c r="C87" s="3"/>
      <c r="F87" s="2"/>
      <c r="G87" s="47"/>
      <c r="I87"/>
    </row>
    <row r="88" spans="3:9" x14ac:dyDescent="0.25">
      <c r="C88" s="3"/>
      <c r="F88" s="2"/>
      <c r="G88" s="47"/>
      <c r="I88"/>
    </row>
    <row r="89" spans="3:9" x14ac:dyDescent="0.25">
      <c r="C89" s="3"/>
      <c r="F89" s="2"/>
      <c r="G89" s="47"/>
      <c r="I89"/>
    </row>
    <row r="90" spans="3:9" x14ac:dyDescent="0.25">
      <c r="C90" s="3"/>
      <c r="F90" s="2"/>
      <c r="G90" s="47"/>
      <c r="I90"/>
    </row>
    <row r="91" spans="3:9" x14ac:dyDescent="0.25">
      <c r="C91" s="3"/>
      <c r="F91" s="2"/>
      <c r="G91" s="47"/>
      <c r="I91"/>
    </row>
    <row r="92" spans="3:9" x14ac:dyDescent="0.25">
      <c r="C92" s="3"/>
      <c r="F92" s="2"/>
      <c r="G92" s="47"/>
      <c r="I92"/>
    </row>
    <row r="93" spans="3:9" x14ac:dyDescent="0.25">
      <c r="C93" s="3"/>
      <c r="F93" s="2"/>
      <c r="G93" s="47"/>
      <c r="I93"/>
    </row>
    <row r="94" spans="3:9" x14ac:dyDescent="0.25">
      <c r="C94" s="3"/>
      <c r="F94" s="2"/>
      <c r="G94" s="47"/>
      <c r="I94"/>
    </row>
    <row r="95" spans="3:9" x14ac:dyDescent="0.25">
      <c r="C95" s="3"/>
      <c r="F95" s="2"/>
      <c r="G95" s="47"/>
      <c r="I95"/>
    </row>
    <row r="96" spans="3:9" x14ac:dyDescent="0.25">
      <c r="C96" s="3"/>
      <c r="F96" s="2"/>
      <c r="G96" s="47"/>
      <c r="I96"/>
    </row>
    <row r="97" spans="3:9" x14ac:dyDescent="0.25">
      <c r="C97" s="3"/>
      <c r="F97" s="2"/>
      <c r="G97" s="47"/>
      <c r="I97"/>
    </row>
    <row r="98" spans="3:9" x14ac:dyDescent="0.25">
      <c r="C98" s="3"/>
      <c r="F98" s="2"/>
      <c r="G98" s="47"/>
      <c r="I98"/>
    </row>
    <row r="99" spans="3:9" x14ac:dyDescent="0.25">
      <c r="C99" s="3"/>
      <c r="F99" s="2"/>
      <c r="G99" s="47"/>
      <c r="I99"/>
    </row>
    <row r="100" spans="3:9" x14ac:dyDescent="0.25">
      <c r="C100" s="3"/>
      <c r="F100" s="2"/>
      <c r="G100" s="47"/>
      <c r="I100"/>
    </row>
    <row r="101" spans="3:9" x14ac:dyDescent="0.25">
      <c r="C101" s="3"/>
      <c r="F101" s="2"/>
      <c r="G101" s="47"/>
      <c r="I101"/>
    </row>
    <row r="102" spans="3:9" x14ac:dyDescent="0.25">
      <c r="C102" s="3"/>
      <c r="F102" s="2"/>
      <c r="G102" s="47"/>
      <c r="I102"/>
    </row>
    <row r="103" spans="3:9" x14ac:dyDescent="0.25">
      <c r="C103" s="3"/>
      <c r="F103" s="2"/>
      <c r="G103" s="47"/>
      <c r="I103"/>
    </row>
    <row r="104" spans="3:9" x14ac:dyDescent="0.25">
      <c r="C104" s="3"/>
      <c r="F104" s="2"/>
      <c r="G104" s="47"/>
      <c r="I104"/>
    </row>
    <row r="105" spans="3:9" x14ac:dyDescent="0.25">
      <c r="C105" s="3"/>
      <c r="F105" s="2"/>
      <c r="G105" s="47"/>
      <c r="I105"/>
    </row>
    <row r="106" spans="3:9" x14ac:dyDescent="0.25">
      <c r="C106" s="3"/>
      <c r="F106" s="2"/>
      <c r="G106" s="47"/>
      <c r="I106"/>
    </row>
    <row r="107" spans="3:9" x14ac:dyDescent="0.25">
      <c r="C107" s="3"/>
      <c r="F107" s="2"/>
      <c r="G107" s="47"/>
      <c r="I107"/>
    </row>
    <row r="108" spans="3:9" x14ac:dyDescent="0.25">
      <c r="C108" s="3"/>
      <c r="F108" s="2"/>
      <c r="G108" s="47"/>
      <c r="I108"/>
    </row>
    <row r="109" spans="3:9" x14ac:dyDescent="0.25">
      <c r="C109" s="3"/>
      <c r="F109" s="2"/>
      <c r="G109" s="47"/>
      <c r="I109"/>
    </row>
    <row r="110" spans="3:9" x14ac:dyDescent="0.25">
      <c r="C110" s="3"/>
      <c r="F110" s="2"/>
      <c r="G110" s="47"/>
      <c r="I110"/>
    </row>
    <row r="111" spans="3:9" x14ac:dyDescent="0.25">
      <c r="C111" s="3"/>
      <c r="F111" s="2"/>
      <c r="G111" s="47"/>
      <c r="I111"/>
    </row>
    <row r="112" spans="3:9" x14ac:dyDescent="0.25">
      <c r="C112" s="3"/>
      <c r="F112" s="2"/>
      <c r="G112" s="47"/>
      <c r="I112"/>
    </row>
    <row r="113" spans="3:9" x14ac:dyDescent="0.25">
      <c r="C113" s="3"/>
      <c r="F113" s="2"/>
      <c r="G113" s="47"/>
      <c r="I113"/>
    </row>
    <row r="114" spans="3:9" x14ac:dyDescent="0.25">
      <c r="C114" s="3"/>
      <c r="F114" s="2"/>
      <c r="G114" s="47"/>
      <c r="I114"/>
    </row>
    <row r="115" spans="3:9" x14ac:dyDescent="0.25">
      <c r="C115" s="3"/>
      <c r="F115" s="2"/>
      <c r="G115" s="47"/>
      <c r="I115"/>
    </row>
    <row r="116" spans="3:9" x14ac:dyDescent="0.25">
      <c r="C116" s="3"/>
      <c r="F116" s="2"/>
      <c r="G116" s="47"/>
      <c r="I116"/>
    </row>
    <row r="117" spans="3:9" x14ac:dyDescent="0.25">
      <c r="C117" s="3"/>
      <c r="F117" s="2"/>
      <c r="G117" s="47"/>
      <c r="I117"/>
    </row>
    <row r="118" spans="3:9" x14ac:dyDescent="0.25">
      <c r="C118" s="3"/>
      <c r="F118" s="2"/>
      <c r="G118" s="47"/>
      <c r="I118"/>
    </row>
    <row r="119" spans="3:9" x14ac:dyDescent="0.25">
      <c r="C119" s="3"/>
      <c r="F119" s="2"/>
      <c r="G119" s="47"/>
      <c r="I119"/>
    </row>
    <row r="120" spans="3:9" x14ac:dyDescent="0.25">
      <c r="C120" s="3"/>
      <c r="F120" s="2"/>
      <c r="G120" s="47"/>
      <c r="I120"/>
    </row>
    <row r="121" spans="3:9" x14ac:dyDescent="0.25">
      <c r="C121" s="3"/>
      <c r="F121" s="2"/>
      <c r="G121" s="47"/>
      <c r="I121"/>
    </row>
    <row r="122" spans="3:9" x14ac:dyDescent="0.25">
      <c r="C122" s="3"/>
      <c r="F122" s="2"/>
      <c r="G122" s="47"/>
      <c r="I122"/>
    </row>
    <row r="123" spans="3:9" x14ac:dyDescent="0.25">
      <c r="C123" s="3"/>
      <c r="F123" s="2"/>
      <c r="G123" s="47"/>
      <c r="I123"/>
    </row>
    <row r="124" spans="3:9" x14ac:dyDescent="0.25">
      <c r="C124" s="3"/>
      <c r="F124" s="2"/>
      <c r="G124" s="47"/>
      <c r="I124"/>
    </row>
    <row r="125" spans="3:9" x14ac:dyDescent="0.25">
      <c r="C125" s="3"/>
      <c r="F125" s="2"/>
      <c r="G125" s="47"/>
      <c r="I125"/>
    </row>
    <row r="126" spans="3:9" x14ac:dyDescent="0.25">
      <c r="C126" s="3"/>
      <c r="F126" s="2"/>
      <c r="G126" s="47"/>
      <c r="I126"/>
    </row>
    <row r="127" spans="3:9" x14ac:dyDescent="0.25">
      <c r="C127" s="3"/>
      <c r="F127" s="2"/>
      <c r="G127" s="47"/>
      <c r="I127"/>
    </row>
    <row r="128" spans="3:9" x14ac:dyDescent="0.25">
      <c r="C128" s="3"/>
      <c r="F128" s="2"/>
      <c r="G128" s="47"/>
      <c r="I128"/>
    </row>
    <row r="129" spans="3:9" x14ac:dyDescent="0.25">
      <c r="C129" s="3"/>
      <c r="F129" s="2"/>
      <c r="G129" s="47"/>
      <c r="I129"/>
    </row>
    <row r="130" spans="3:9" x14ac:dyDescent="0.25">
      <c r="C130" s="3"/>
      <c r="F130" s="2"/>
      <c r="G130" s="47"/>
      <c r="I130"/>
    </row>
    <row r="131" spans="3:9" x14ac:dyDescent="0.25">
      <c r="C131" s="3"/>
      <c r="F131" s="2"/>
      <c r="G131" s="47"/>
      <c r="I131"/>
    </row>
    <row r="132" spans="3:9" x14ac:dyDescent="0.25">
      <c r="C132" s="3"/>
      <c r="F132" s="2"/>
      <c r="G132" s="47"/>
      <c r="I132"/>
    </row>
    <row r="133" spans="3:9" x14ac:dyDescent="0.25">
      <c r="C133" s="3"/>
      <c r="F133" s="2"/>
      <c r="G133" s="47"/>
      <c r="I133"/>
    </row>
    <row r="134" spans="3:9" x14ac:dyDescent="0.25">
      <c r="C134" s="3"/>
      <c r="F134" s="2"/>
      <c r="G134" s="47"/>
      <c r="I134"/>
    </row>
    <row r="135" spans="3:9" x14ac:dyDescent="0.25">
      <c r="C135" s="3"/>
      <c r="F135" s="2"/>
      <c r="G135" s="47"/>
      <c r="I135"/>
    </row>
    <row r="136" spans="3:9" x14ac:dyDescent="0.25">
      <c r="C136" s="3"/>
      <c r="F136" s="2"/>
      <c r="G136" s="47"/>
      <c r="I136"/>
    </row>
    <row r="137" spans="3:9" x14ac:dyDescent="0.25">
      <c r="C137" s="3"/>
      <c r="F137" s="2"/>
      <c r="G137" s="47"/>
      <c r="I137"/>
    </row>
    <row r="138" spans="3:9" x14ac:dyDescent="0.25">
      <c r="C138" s="3"/>
      <c r="F138" s="2"/>
      <c r="G138" s="47"/>
      <c r="I138"/>
    </row>
    <row r="139" spans="3:9" x14ac:dyDescent="0.25">
      <c r="C139" s="3"/>
      <c r="F139" s="2"/>
      <c r="G139" s="47"/>
      <c r="I139"/>
    </row>
    <row r="140" spans="3:9" x14ac:dyDescent="0.25">
      <c r="C140" s="3"/>
      <c r="F140" s="2"/>
      <c r="G140" s="47"/>
      <c r="I140"/>
    </row>
    <row r="141" spans="3:9" x14ac:dyDescent="0.25">
      <c r="C141" s="3"/>
      <c r="F141" s="2"/>
      <c r="G141" s="47"/>
      <c r="I141"/>
    </row>
    <row r="142" spans="3:9" x14ac:dyDescent="0.25">
      <c r="C142" s="3"/>
      <c r="F142" s="2"/>
      <c r="G142" s="47"/>
      <c r="I142"/>
    </row>
    <row r="143" spans="3:9" x14ac:dyDescent="0.25">
      <c r="C143" s="3"/>
      <c r="F143" s="2"/>
      <c r="G143" s="47"/>
      <c r="I143"/>
    </row>
    <row r="144" spans="3:9" x14ac:dyDescent="0.25">
      <c r="C144" s="3"/>
      <c r="F144" s="2"/>
      <c r="G144" s="47"/>
      <c r="I144"/>
    </row>
    <row r="145" spans="3:9" x14ac:dyDescent="0.25">
      <c r="C145" s="3"/>
      <c r="F145" s="2"/>
      <c r="G145" s="47"/>
      <c r="I145"/>
    </row>
    <row r="146" spans="3:9" x14ac:dyDescent="0.25">
      <c r="C146" s="3"/>
      <c r="F146" s="2"/>
      <c r="G146" s="47"/>
      <c r="I146"/>
    </row>
    <row r="147" spans="3:9" x14ac:dyDescent="0.25">
      <c r="C147" s="3"/>
      <c r="F147" s="2"/>
      <c r="G147" s="47"/>
      <c r="I147"/>
    </row>
    <row r="148" spans="3:9" x14ac:dyDescent="0.25">
      <c r="C148" s="3"/>
      <c r="F148" s="2"/>
      <c r="G148" s="47"/>
      <c r="I148"/>
    </row>
    <row r="149" spans="3:9" x14ac:dyDescent="0.25">
      <c r="C149" s="3"/>
      <c r="F149" s="2"/>
      <c r="G149" s="47"/>
      <c r="I149"/>
    </row>
    <row r="150" spans="3:9" x14ac:dyDescent="0.25">
      <c r="C150" s="3"/>
      <c r="F150" s="2"/>
      <c r="G150" s="47"/>
      <c r="I150"/>
    </row>
    <row r="151" spans="3:9" x14ac:dyDescent="0.25">
      <c r="C151" s="3"/>
      <c r="F151" s="2"/>
      <c r="G151" s="47"/>
      <c r="I151"/>
    </row>
    <row r="152" spans="3:9" x14ac:dyDescent="0.25">
      <c r="C152" s="3"/>
      <c r="F152" s="2"/>
      <c r="G152" s="47"/>
      <c r="I152"/>
    </row>
    <row r="153" spans="3:9" x14ac:dyDescent="0.25">
      <c r="C153" s="3"/>
      <c r="F153" s="2"/>
      <c r="G153" s="47"/>
      <c r="I153"/>
    </row>
    <row r="154" spans="3:9" x14ac:dyDescent="0.25">
      <c r="C154" s="3"/>
      <c r="F154" s="2"/>
      <c r="G154" s="47"/>
      <c r="I154"/>
    </row>
    <row r="155" spans="3:9" x14ac:dyDescent="0.25">
      <c r="C155" s="3"/>
      <c r="F155" s="2"/>
      <c r="G155" s="47"/>
      <c r="I155"/>
    </row>
    <row r="156" spans="3:9" x14ac:dyDescent="0.25">
      <c r="C156" s="3"/>
      <c r="F156" s="2"/>
      <c r="G156" s="47"/>
      <c r="I156"/>
    </row>
    <row r="157" spans="3:9" x14ac:dyDescent="0.25">
      <c r="C157" s="3"/>
      <c r="F157" s="2"/>
      <c r="G157" s="47"/>
      <c r="I157"/>
    </row>
    <row r="158" spans="3:9" x14ac:dyDescent="0.25">
      <c r="C158" s="3"/>
      <c r="F158" s="2"/>
      <c r="G158" s="47"/>
      <c r="I158"/>
    </row>
    <row r="159" spans="3:9" x14ac:dyDescent="0.25">
      <c r="C159" s="3"/>
      <c r="F159" s="2"/>
      <c r="G159" s="47"/>
      <c r="I159"/>
    </row>
    <row r="160" spans="3:9" x14ac:dyDescent="0.25">
      <c r="C160" s="3"/>
      <c r="F160" s="2"/>
      <c r="G160" s="47"/>
      <c r="I160"/>
    </row>
    <row r="161" spans="3:9" x14ac:dyDescent="0.25">
      <c r="C161" s="3"/>
      <c r="F161" s="2"/>
      <c r="G161" s="47"/>
      <c r="I161"/>
    </row>
    <row r="162" spans="3:9" x14ac:dyDescent="0.25">
      <c r="C162" s="3"/>
      <c r="F162" s="2"/>
      <c r="G162" s="47"/>
      <c r="I162"/>
    </row>
    <row r="163" spans="3:9" x14ac:dyDescent="0.25">
      <c r="C163" s="3"/>
      <c r="F163" s="2"/>
      <c r="G163" s="47"/>
      <c r="I163"/>
    </row>
    <row r="164" spans="3:9" x14ac:dyDescent="0.25">
      <c r="C164" s="3"/>
      <c r="F164" s="2"/>
      <c r="G164" s="47"/>
      <c r="I164"/>
    </row>
    <row r="165" spans="3:9" x14ac:dyDescent="0.25">
      <c r="C165" s="3"/>
      <c r="F165" s="2"/>
      <c r="G165" s="47"/>
      <c r="I165"/>
    </row>
    <row r="166" spans="3:9" x14ac:dyDescent="0.25">
      <c r="C166" s="3"/>
      <c r="F166" s="2"/>
      <c r="G166" s="47"/>
      <c r="I166"/>
    </row>
    <row r="167" spans="3:9" x14ac:dyDescent="0.25">
      <c r="C167" s="3"/>
      <c r="F167" s="2"/>
      <c r="G167" s="47"/>
      <c r="I167"/>
    </row>
    <row r="168" spans="3:9" x14ac:dyDescent="0.25">
      <c r="C168" s="3"/>
      <c r="F168" s="2"/>
      <c r="G168" s="47"/>
      <c r="I168"/>
    </row>
    <row r="169" spans="3:9" x14ac:dyDescent="0.25">
      <c r="C169" s="3"/>
      <c r="F169" s="2"/>
      <c r="G169" s="47"/>
      <c r="I169"/>
    </row>
    <row r="170" spans="3:9" x14ac:dyDescent="0.25">
      <c r="C170" s="3"/>
      <c r="F170" s="2"/>
      <c r="G170" s="47"/>
      <c r="I170"/>
    </row>
    <row r="171" spans="3:9" x14ac:dyDescent="0.25">
      <c r="C171" s="3"/>
      <c r="F171" s="2"/>
      <c r="G171" s="47"/>
      <c r="I171"/>
    </row>
    <row r="172" spans="3:9" x14ac:dyDescent="0.25">
      <c r="C172" s="3"/>
      <c r="F172" s="2"/>
      <c r="G172" s="47"/>
      <c r="I172"/>
    </row>
    <row r="173" spans="3:9" x14ac:dyDescent="0.25">
      <c r="C173" s="3"/>
      <c r="F173" s="2"/>
      <c r="G173" s="47"/>
      <c r="I173"/>
    </row>
    <row r="174" spans="3:9" x14ac:dyDescent="0.25">
      <c r="C174" s="3"/>
      <c r="F174" s="2"/>
      <c r="G174" s="47"/>
      <c r="I174"/>
    </row>
    <row r="175" spans="3:9" x14ac:dyDescent="0.25">
      <c r="C175" s="3"/>
      <c r="F175" s="2"/>
      <c r="G175" s="47"/>
      <c r="I175"/>
    </row>
    <row r="176" spans="3:9" x14ac:dyDescent="0.25">
      <c r="C176" s="3"/>
      <c r="F176" s="2"/>
      <c r="G176" s="47"/>
      <c r="I176"/>
    </row>
    <row r="177" spans="3:9" x14ac:dyDescent="0.25">
      <c r="C177" s="3"/>
      <c r="F177" s="2"/>
      <c r="G177" s="47"/>
      <c r="I177"/>
    </row>
    <row r="178" spans="3:9" x14ac:dyDescent="0.25">
      <c r="C178" s="3"/>
      <c r="F178" s="2"/>
      <c r="G178" s="47"/>
      <c r="I178"/>
    </row>
    <row r="179" spans="3:9" x14ac:dyDescent="0.25">
      <c r="C179" s="3"/>
      <c r="F179" s="2"/>
      <c r="G179" s="47"/>
      <c r="I179"/>
    </row>
    <row r="180" spans="3:9" x14ac:dyDescent="0.25">
      <c r="C180" s="3"/>
      <c r="F180" s="2"/>
      <c r="G180" s="47"/>
      <c r="I180"/>
    </row>
    <row r="181" spans="3:9" x14ac:dyDescent="0.25">
      <c r="C181" s="3"/>
      <c r="F181" s="2"/>
      <c r="G181" s="47"/>
      <c r="I181"/>
    </row>
    <row r="182" spans="3:9" x14ac:dyDescent="0.25">
      <c r="C182" s="3"/>
      <c r="F182" s="2"/>
      <c r="G182" s="47"/>
      <c r="I182"/>
    </row>
    <row r="183" spans="3:9" x14ac:dyDescent="0.25">
      <c r="C183" s="3"/>
      <c r="F183" s="2"/>
      <c r="G183" s="47"/>
      <c r="I183"/>
    </row>
    <row r="184" spans="3:9" x14ac:dyDescent="0.25">
      <c r="C184" s="3"/>
      <c r="F184" s="2"/>
      <c r="G184" s="47"/>
      <c r="I184"/>
    </row>
    <row r="185" spans="3:9" x14ac:dyDescent="0.25">
      <c r="C185" s="3"/>
      <c r="F185" s="2"/>
      <c r="G185" s="47"/>
      <c r="I185"/>
    </row>
    <row r="186" spans="3:9" x14ac:dyDescent="0.25">
      <c r="C186" s="3"/>
      <c r="F186" s="2"/>
      <c r="G186" s="47"/>
      <c r="I186"/>
    </row>
    <row r="187" spans="3:9" x14ac:dyDescent="0.25">
      <c r="C187" s="3"/>
      <c r="F187" s="2"/>
      <c r="G187" s="47"/>
      <c r="I187"/>
    </row>
    <row r="188" spans="3:9" x14ac:dyDescent="0.25">
      <c r="C188" s="3"/>
      <c r="F188" s="2"/>
      <c r="G188" s="47"/>
      <c r="I188"/>
    </row>
    <row r="189" spans="3:9" x14ac:dyDescent="0.25">
      <c r="C189" s="3"/>
      <c r="F189" s="2"/>
      <c r="G189" s="47"/>
      <c r="I189"/>
    </row>
    <row r="190" spans="3:9" x14ac:dyDescent="0.25">
      <c r="C190" s="3"/>
      <c r="F190" s="2"/>
      <c r="G190" s="47"/>
      <c r="I190"/>
    </row>
    <row r="191" spans="3:9" x14ac:dyDescent="0.25">
      <c r="C191" s="3"/>
      <c r="F191" s="2"/>
      <c r="G191" s="47"/>
      <c r="I191"/>
    </row>
    <row r="192" spans="3:9" x14ac:dyDescent="0.25">
      <c r="C192" s="3"/>
      <c r="F192" s="2"/>
      <c r="G192" s="47"/>
      <c r="I192"/>
    </row>
    <row r="193" spans="3:9" x14ac:dyDescent="0.25">
      <c r="C193" s="3"/>
      <c r="F193" s="2"/>
      <c r="G193" s="47"/>
      <c r="I193"/>
    </row>
    <row r="194" spans="3:9" x14ac:dyDescent="0.25">
      <c r="C194" s="3"/>
      <c r="F194" s="2"/>
      <c r="G194" s="47"/>
      <c r="I194"/>
    </row>
    <row r="195" spans="3:9" x14ac:dyDescent="0.25">
      <c r="C195" s="3"/>
      <c r="F195" s="2"/>
      <c r="G195" s="47"/>
      <c r="I195"/>
    </row>
    <row r="196" spans="3:9" x14ac:dyDescent="0.25">
      <c r="C196" s="3"/>
      <c r="F196" s="2"/>
      <c r="G196" s="47"/>
      <c r="I196"/>
    </row>
    <row r="197" spans="3:9" x14ac:dyDescent="0.25">
      <c r="C197" s="3"/>
      <c r="F197" s="2"/>
      <c r="G197" s="47"/>
      <c r="I197"/>
    </row>
    <row r="198" spans="3:9" x14ac:dyDescent="0.25">
      <c r="C198" s="3"/>
      <c r="F198" s="2"/>
      <c r="G198" s="47"/>
      <c r="I198"/>
    </row>
    <row r="199" spans="3:9" x14ac:dyDescent="0.25">
      <c r="C199" s="3"/>
      <c r="F199" s="2"/>
      <c r="G199" s="47"/>
      <c r="I199"/>
    </row>
    <row r="200" spans="3:9" x14ac:dyDescent="0.25">
      <c r="C200" s="3"/>
      <c r="F200" s="2"/>
      <c r="G200" s="47"/>
      <c r="I200"/>
    </row>
    <row r="201" spans="3:9" x14ac:dyDescent="0.25">
      <c r="C201" s="3"/>
      <c r="F201" s="2"/>
      <c r="G201" s="47"/>
      <c r="I201"/>
    </row>
    <row r="202" spans="3:9" x14ac:dyDescent="0.25">
      <c r="C202" s="3"/>
      <c r="F202" s="2"/>
      <c r="G202" s="47"/>
      <c r="I202"/>
    </row>
    <row r="203" spans="3:9" x14ac:dyDescent="0.25">
      <c r="C203" s="3"/>
      <c r="F203" s="2"/>
      <c r="G203" s="47"/>
      <c r="I203"/>
    </row>
    <row r="204" spans="3:9" x14ac:dyDescent="0.25">
      <c r="C204" s="3"/>
      <c r="F204" s="2"/>
      <c r="G204" s="47"/>
      <c r="I204"/>
    </row>
    <row r="205" spans="3:9" x14ac:dyDescent="0.25">
      <c r="C205" s="3"/>
      <c r="F205" s="2"/>
      <c r="G205" s="47"/>
      <c r="I205"/>
    </row>
    <row r="206" spans="3:9" x14ac:dyDescent="0.25">
      <c r="C206" s="3"/>
      <c r="F206" s="2"/>
      <c r="G206" s="47"/>
      <c r="I206"/>
    </row>
    <row r="207" spans="3:9" x14ac:dyDescent="0.25">
      <c r="C207" s="3"/>
      <c r="F207" s="2"/>
      <c r="G207" s="47"/>
      <c r="I207"/>
    </row>
    <row r="208" spans="3:9" x14ac:dyDescent="0.25">
      <c r="C208" s="3"/>
      <c r="F208" s="2"/>
      <c r="G208" s="47"/>
      <c r="I208"/>
    </row>
    <row r="209" spans="3:9" x14ac:dyDescent="0.25">
      <c r="C209" s="3"/>
      <c r="F209" s="2"/>
      <c r="G209" s="47"/>
      <c r="I209"/>
    </row>
    <row r="210" spans="3:9" x14ac:dyDescent="0.25">
      <c r="C210" s="3"/>
      <c r="F210" s="2"/>
      <c r="G210" s="47"/>
      <c r="I210"/>
    </row>
    <row r="211" spans="3:9" x14ac:dyDescent="0.25">
      <c r="C211" s="3"/>
      <c r="F211" s="2"/>
      <c r="G211" s="47"/>
      <c r="I211"/>
    </row>
    <row r="212" spans="3:9" x14ac:dyDescent="0.25">
      <c r="C212" s="3"/>
      <c r="F212" s="2"/>
      <c r="G212" s="47"/>
      <c r="I212"/>
    </row>
    <row r="213" spans="3:9" x14ac:dyDescent="0.25">
      <c r="C213" s="3"/>
      <c r="F213" s="2"/>
      <c r="G213" s="47"/>
      <c r="I213"/>
    </row>
    <row r="214" spans="3:9" x14ac:dyDescent="0.25">
      <c r="C214" s="3"/>
      <c r="F214" s="2"/>
      <c r="G214" s="47"/>
      <c r="I214"/>
    </row>
    <row r="215" spans="3:9" x14ac:dyDescent="0.25">
      <c r="C215" s="3"/>
      <c r="F215" s="2"/>
      <c r="G215" s="47"/>
      <c r="I215"/>
    </row>
    <row r="216" spans="3:9" x14ac:dyDescent="0.25">
      <c r="C216" s="3"/>
      <c r="F216" s="2"/>
      <c r="G216" s="47"/>
      <c r="I216"/>
    </row>
    <row r="217" spans="3:9" x14ac:dyDescent="0.25">
      <c r="C217" s="3"/>
      <c r="F217" s="2"/>
      <c r="G217" s="47"/>
      <c r="I217"/>
    </row>
    <row r="218" spans="3:9" x14ac:dyDescent="0.25">
      <c r="C218" s="3"/>
      <c r="F218" s="2"/>
      <c r="G218" s="47"/>
      <c r="I218"/>
    </row>
    <row r="219" spans="3:9" x14ac:dyDescent="0.25">
      <c r="C219" s="3"/>
      <c r="F219" s="2"/>
      <c r="G219" s="47"/>
      <c r="I219"/>
    </row>
    <row r="220" spans="3:9" x14ac:dyDescent="0.25">
      <c r="C220" s="3"/>
      <c r="F220" s="2"/>
      <c r="G220" s="47"/>
      <c r="I220"/>
    </row>
    <row r="221" spans="3:9" x14ac:dyDescent="0.25">
      <c r="C221" s="3"/>
      <c r="F221" s="2"/>
      <c r="G221" s="47"/>
      <c r="I221"/>
    </row>
    <row r="222" spans="3:9" x14ac:dyDescent="0.25">
      <c r="C222" s="3"/>
      <c r="F222" s="2"/>
      <c r="G222" s="47"/>
      <c r="I222"/>
    </row>
    <row r="223" spans="3:9" x14ac:dyDescent="0.25">
      <c r="C223" s="3"/>
      <c r="F223" s="2"/>
      <c r="G223" s="47"/>
      <c r="I223"/>
    </row>
    <row r="224" spans="3:9" x14ac:dyDescent="0.25">
      <c r="C224" s="3"/>
      <c r="F224" s="2"/>
      <c r="G224" s="47"/>
      <c r="I224"/>
    </row>
    <row r="225" spans="3:9" x14ac:dyDescent="0.25">
      <c r="C225" s="3"/>
      <c r="F225" s="2"/>
      <c r="G225" s="47"/>
      <c r="I225"/>
    </row>
    <row r="226" spans="3:9" x14ac:dyDescent="0.25">
      <c r="C226" s="3"/>
      <c r="F226" s="2"/>
      <c r="G226" s="47"/>
      <c r="I226"/>
    </row>
    <row r="227" spans="3:9" x14ac:dyDescent="0.25">
      <c r="C227" s="3"/>
      <c r="F227" s="2"/>
      <c r="G227" s="47"/>
      <c r="I227"/>
    </row>
    <row r="228" spans="3:9" x14ac:dyDescent="0.25">
      <c r="C228" s="3"/>
      <c r="F228" s="2"/>
      <c r="G228" s="47"/>
      <c r="I228"/>
    </row>
    <row r="229" spans="3:9" x14ac:dyDescent="0.25">
      <c r="C229" s="3"/>
      <c r="F229" s="2"/>
      <c r="G229" s="47"/>
      <c r="I229"/>
    </row>
    <row r="230" spans="3:9" x14ac:dyDescent="0.25">
      <c r="C230" s="3"/>
      <c r="F230" s="2"/>
      <c r="G230" s="47"/>
      <c r="I230"/>
    </row>
    <row r="231" spans="3:9" x14ac:dyDescent="0.25">
      <c r="C231" s="3"/>
      <c r="F231" s="2"/>
      <c r="G231" s="47"/>
      <c r="I231"/>
    </row>
    <row r="232" spans="3:9" x14ac:dyDescent="0.25">
      <c r="C232" s="3"/>
      <c r="F232" s="2"/>
      <c r="G232" s="47"/>
      <c r="I232"/>
    </row>
    <row r="233" spans="3:9" x14ac:dyDescent="0.25">
      <c r="C233" s="3"/>
      <c r="F233" s="2"/>
      <c r="G233" s="47"/>
      <c r="I233"/>
    </row>
    <row r="234" spans="3:9" x14ac:dyDescent="0.25">
      <c r="C234" s="3"/>
      <c r="F234" s="2"/>
      <c r="G234" s="47"/>
      <c r="I234"/>
    </row>
    <row r="235" spans="3:9" x14ac:dyDescent="0.25">
      <c r="C235" s="3"/>
      <c r="F235" s="2"/>
      <c r="G235" s="47"/>
      <c r="I235"/>
    </row>
    <row r="236" spans="3:9" x14ac:dyDescent="0.25">
      <c r="C236" s="3"/>
      <c r="F236" s="2"/>
      <c r="G236" s="47"/>
      <c r="I236"/>
    </row>
    <row r="237" spans="3:9" x14ac:dyDescent="0.25">
      <c r="C237" s="3"/>
      <c r="F237" s="2"/>
      <c r="G237" s="47"/>
      <c r="I237"/>
    </row>
    <row r="238" spans="3:9" x14ac:dyDescent="0.25">
      <c r="C238" s="3"/>
      <c r="F238" s="2"/>
      <c r="G238" s="47"/>
      <c r="I238"/>
    </row>
    <row r="239" spans="3:9" x14ac:dyDescent="0.25">
      <c r="C239" s="3"/>
      <c r="F239" s="2"/>
      <c r="G239" s="47"/>
      <c r="I239"/>
    </row>
    <row r="240" spans="3:9" x14ac:dyDescent="0.25">
      <c r="C240" s="3"/>
      <c r="F240" s="2"/>
      <c r="G240" s="47"/>
      <c r="I240"/>
    </row>
    <row r="241" spans="3:9" x14ac:dyDescent="0.25">
      <c r="C241" s="3"/>
      <c r="F241" s="2"/>
      <c r="G241" s="47"/>
      <c r="I241"/>
    </row>
    <row r="242" spans="3:9" x14ac:dyDescent="0.25">
      <c r="C242" s="3"/>
      <c r="F242" s="2"/>
      <c r="G242" s="47"/>
      <c r="I242"/>
    </row>
    <row r="243" spans="3:9" x14ac:dyDescent="0.25">
      <c r="C243" s="3"/>
      <c r="F243" s="2"/>
      <c r="G243" s="47"/>
      <c r="I243"/>
    </row>
    <row r="244" spans="3:9" x14ac:dyDescent="0.25">
      <c r="C244" s="3"/>
      <c r="F244" s="2"/>
      <c r="G244" s="47"/>
      <c r="I244"/>
    </row>
    <row r="245" spans="3:9" x14ac:dyDescent="0.25">
      <c r="C245" s="3"/>
      <c r="F245" s="2"/>
      <c r="G245" s="47"/>
      <c r="I245"/>
    </row>
    <row r="246" spans="3:9" x14ac:dyDescent="0.25">
      <c r="C246" s="3"/>
      <c r="F246" s="2"/>
      <c r="G246" s="47"/>
      <c r="I246"/>
    </row>
    <row r="247" spans="3:9" x14ac:dyDescent="0.25">
      <c r="C247" s="3"/>
      <c r="F247" s="2"/>
      <c r="G247" s="47"/>
      <c r="I247"/>
    </row>
    <row r="248" spans="3:9" x14ac:dyDescent="0.25">
      <c r="C248" s="3"/>
      <c r="F248" s="2"/>
      <c r="G248" s="47"/>
      <c r="I248"/>
    </row>
    <row r="249" spans="3:9" x14ac:dyDescent="0.25">
      <c r="C249" s="3"/>
      <c r="F249" s="2"/>
      <c r="G249" s="47"/>
      <c r="I249"/>
    </row>
    <row r="250" spans="3:9" x14ac:dyDescent="0.25">
      <c r="C250" s="3"/>
      <c r="F250" s="2"/>
      <c r="G250" s="47"/>
      <c r="I250"/>
    </row>
    <row r="251" spans="3:9" x14ac:dyDescent="0.25">
      <c r="C251" s="3"/>
      <c r="F251" s="2"/>
      <c r="G251" s="47"/>
      <c r="I251"/>
    </row>
    <row r="252" spans="3:9" x14ac:dyDescent="0.25">
      <c r="C252" s="3"/>
      <c r="F252" s="2"/>
      <c r="G252" s="47"/>
      <c r="I252"/>
    </row>
    <row r="253" spans="3:9" x14ac:dyDescent="0.25">
      <c r="C253" s="3"/>
      <c r="F253" s="2"/>
      <c r="G253" s="47"/>
      <c r="I253"/>
    </row>
    <row r="254" spans="3:9" x14ac:dyDescent="0.25">
      <c r="C254" s="3"/>
      <c r="F254" s="2"/>
      <c r="G254" s="47"/>
      <c r="I254"/>
    </row>
    <row r="255" spans="3:9" x14ac:dyDescent="0.25">
      <c r="C255" s="3"/>
      <c r="F255" s="2"/>
      <c r="G255" s="47"/>
      <c r="I255"/>
    </row>
    <row r="256" spans="3:9" x14ac:dyDescent="0.25">
      <c r="C256" s="3"/>
      <c r="F256" s="2"/>
      <c r="G256" s="47"/>
      <c r="I256"/>
    </row>
    <row r="257" spans="3:9" x14ac:dyDescent="0.25">
      <c r="C257" s="3"/>
      <c r="F257" s="2"/>
      <c r="G257" s="47"/>
      <c r="I257"/>
    </row>
    <row r="258" spans="3:9" x14ac:dyDescent="0.25">
      <c r="C258" s="3"/>
      <c r="F258" s="2"/>
      <c r="G258" s="47"/>
      <c r="I258"/>
    </row>
    <row r="259" spans="3:9" x14ac:dyDescent="0.25">
      <c r="C259" s="3"/>
      <c r="F259" s="2"/>
      <c r="G259" s="47"/>
      <c r="I259"/>
    </row>
    <row r="260" spans="3:9" x14ac:dyDescent="0.25">
      <c r="C260" s="3"/>
      <c r="F260" s="2"/>
      <c r="G260" s="47"/>
      <c r="I260"/>
    </row>
    <row r="261" spans="3:9" x14ac:dyDescent="0.25">
      <c r="C261" s="3"/>
      <c r="F261" s="2"/>
      <c r="G261" s="47"/>
      <c r="I261"/>
    </row>
    <row r="262" spans="3:9" x14ac:dyDescent="0.25">
      <c r="C262" s="3"/>
      <c r="F262" s="2"/>
      <c r="G262" s="47"/>
      <c r="I262"/>
    </row>
    <row r="263" spans="3:9" x14ac:dyDescent="0.25">
      <c r="C263" s="3"/>
      <c r="F263" s="2"/>
      <c r="G263" s="47"/>
      <c r="I263"/>
    </row>
    <row r="264" spans="3:9" x14ac:dyDescent="0.25">
      <c r="C264" s="3"/>
      <c r="F264" s="2"/>
      <c r="G264" s="47"/>
      <c r="I264"/>
    </row>
    <row r="265" spans="3:9" x14ac:dyDescent="0.25">
      <c r="C265" s="3"/>
      <c r="F265" s="2"/>
      <c r="G265" s="47"/>
      <c r="I265"/>
    </row>
    <row r="266" spans="3:9" x14ac:dyDescent="0.25">
      <c r="C266" s="3"/>
      <c r="F266" s="2"/>
      <c r="G266" s="47"/>
      <c r="I266"/>
    </row>
    <row r="267" spans="3:9" x14ac:dyDescent="0.25">
      <c r="C267" s="3"/>
      <c r="F267" s="2"/>
      <c r="G267" s="47"/>
      <c r="I267"/>
    </row>
    <row r="268" spans="3:9" x14ac:dyDescent="0.25">
      <c r="C268" s="3"/>
      <c r="F268" s="2"/>
      <c r="G268" s="47"/>
      <c r="I268"/>
    </row>
    <row r="269" spans="3:9" x14ac:dyDescent="0.25">
      <c r="C269" s="3"/>
      <c r="F269" s="2"/>
      <c r="G269" s="47"/>
      <c r="I269"/>
    </row>
    <row r="270" spans="3:9" x14ac:dyDescent="0.25">
      <c r="C270" s="3"/>
      <c r="F270" s="2"/>
      <c r="G270" s="47"/>
      <c r="I270"/>
    </row>
    <row r="271" spans="3:9" x14ac:dyDescent="0.25">
      <c r="C271" s="3"/>
      <c r="F271" s="2"/>
      <c r="G271" s="47"/>
      <c r="I271"/>
    </row>
    <row r="272" spans="3:9" x14ac:dyDescent="0.25">
      <c r="C272" s="3"/>
      <c r="F272" s="2"/>
      <c r="G272" s="47"/>
      <c r="I272"/>
    </row>
    <row r="273" spans="3:9" x14ac:dyDescent="0.25">
      <c r="C273" s="3"/>
      <c r="F273" s="2"/>
      <c r="G273" s="47"/>
      <c r="I273"/>
    </row>
    <row r="274" spans="3:9" x14ac:dyDescent="0.25">
      <c r="C274" s="3"/>
      <c r="F274" s="2"/>
      <c r="G274" s="47"/>
      <c r="I274"/>
    </row>
    <row r="275" spans="3:9" x14ac:dyDescent="0.25">
      <c r="C275" s="3"/>
      <c r="F275" s="2"/>
      <c r="G275" s="47"/>
      <c r="I275"/>
    </row>
    <row r="276" spans="3:9" x14ac:dyDescent="0.25">
      <c r="C276" s="3"/>
      <c r="F276" s="2"/>
      <c r="G276" s="47"/>
      <c r="I276"/>
    </row>
    <row r="277" spans="3:9" x14ac:dyDescent="0.25">
      <c r="C277" s="3"/>
      <c r="F277" s="2"/>
      <c r="G277" s="47"/>
      <c r="I277"/>
    </row>
    <row r="278" spans="3:9" x14ac:dyDescent="0.25">
      <c r="C278" s="3"/>
      <c r="F278" s="2"/>
      <c r="G278" s="47"/>
      <c r="I278"/>
    </row>
    <row r="279" spans="3:9" x14ac:dyDescent="0.25">
      <c r="C279" s="3"/>
      <c r="F279" s="2"/>
      <c r="G279" s="47"/>
      <c r="I279"/>
    </row>
    <row r="280" spans="3:9" x14ac:dyDescent="0.25">
      <c r="C280" s="3"/>
      <c r="F280" s="2"/>
      <c r="G280" s="47"/>
      <c r="I280"/>
    </row>
    <row r="281" spans="3:9" x14ac:dyDescent="0.25">
      <c r="C281" s="3"/>
      <c r="F281" s="2"/>
      <c r="G281" s="47"/>
      <c r="I281"/>
    </row>
    <row r="282" spans="3:9" x14ac:dyDescent="0.25">
      <c r="C282" s="3"/>
      <c r="F282" s="2"/>
      <c r="G282" s="47"/>
      <c r="I282"/>
    </row>
    <row r="283" spans="3:9" x14ac:dyDescent="0.25">
      <c r="C283" s="3"/>
      <c r="F283" s="2"/>
      <c r="G283" s="47"/>
      <c r="I283"/>
    </row>
    <row r="284" spans="3:9" x14ac:dyDescent="0.25">
      <c r="C284" s="3"/>
      <c r="F284" s="2"/>
      <c r="G284" s="47"/>
      <c r="I284"/>
    </row>
    <row r="285" spans="3:9" x14ac:dyDescent="0.25">
      <c r="C285" s="3"/>
      <c r="F285" s="2"/>
      <c r="G285" s="47"/>
      <c r="I285"/>
    </row>
    <row r="286" spans="3:9" x14ac:dyDescent="0.25">
      <c r="C286" s="3"/>
      <c r="F286" s="2"/>
      <c r="G286" s="47"/>
      <c r="I286"/>
    </row>
    <row r="287" spans="3:9" x14ac:dyDescent="0.25">
      <c r="C287" s="3"/>
      <c r="F287" s="2"/>
      <c r="G287" s="47"/>
      <c r="I287"/>
    </row>
    <row r="288" spans="3:9" x14ac:dyDescent="0.25">
      <c r="C288" s="3"/>
      <c r="F288" s="2"/>
      <c r="G288" s="47"/>
      <c r="I288"/>
    </row>
    <row r="289" spans="3:9" x14ac:dyDescent="0.25">
      <c r="C289" s="3"/>
      <c r="F289" s="2"/>
      <c r="G289" s="47"/>
      <c r="I289"/>
    </row>
    <row r="290" spans="3:9" x14ac:dyDescent="0.25">
      <c r="C290" s="3"/>
      <c r="F290" s="2"/>
      <c r="G290" s="47"/>
      <c r="I290"/>
    </row>
    <row r="291" spans="3:9" x14ac:dyDescent="0.25">
      <c r="C291" s="3"/>
      <c r="F291" s="2"/>
      <c r="G291" s="47"/>
      <c r="I291"/>
    </row>
    <row r="292" spans="3:9" x14ac:dyDescent="0.25">
      <c r="C292" s="3"/>
      <c r="F292" s="2"/>
      <c r="G292" s="47"/>
      <c r="I292"/>
    </row>
    <row r="293" spans="3:9" x14ac:dyDescent="0.25">
      <c r="C293" s="3"/>
      <c r="F293" s="2"/>
      <c r="G293" s="47"/>
      <c r="I293"/>
    </row>
    <row r="294" spans="3:9" x14ac:dyDescent="0.25">
      <c r="C294" s="3"/>
      <c r="F294" s="2"/>
      <c r="G294" s="47"/>
      <c r="I294"/>
    </row>
    <row r="295" spans="3:9" x14ac:dyDescent="0.25">
      <c r="C295" s="3"/>
      <c r="F295" s="2"/>
      <c r="G295" s="47"/>
      <c r="I295"/>
    </row>
    <row r="296" spans="3:9" x14ac:dyDescent="0.25">
      <c r="C296" s="3"/>
      <c r="F296" s="2"/>
      <c r="G296" s="47"/>
      <c r="I296"/>
    </row>
    <row r="297" spans="3:9" x14ac:dyDescent="0.25">
      <c r="C297" s="3"/>
      <c r="F297" s="2"/>
      <c r="G297" s="47"/>
      <c r="I297"/>
    </row>
    <row r="298" spans="3:9" x14ac:dyDescent="0.25">
      <c r="C298" s="3"/>
      <c r="F298" s="2"/>
      <c r="G298" s="47"/>
      <c r="I298"/>
    </row>
    <row r="299" spans="3:9" x14ac:dyDescent="0.25">
      <c r="C299" s="3"/>
      <c r="F299" s="2"/>
      <c r="G299" s="47"/>
      <c r="I299"/>
    </row>
    <row r="300" spans="3:9" x14ac:dyDescent="0.25">
      <c r="C300" s="3"/>
      <c r="F300" s="2"/>
      <c r="G300" s="47"/>
      <c r="I300"/>
    </row>
    <row r="301" spans="3:9" x14ac:dyDescent="0.25">
      <c r="C301" s="3"/>
      <c r="F301" s="2"/>
      <c r="G301" s="47"/>
      <c r="I301"/>
    </row>
    <row r="302" spans="3:9" x14ac:dyDescent="0.25">
      <c r="C302" s="3"/>
      <c r="F302" s="2"/>
      <c r="G302" s="47"/>
      <c r="I302"/>
    </row>
    <row r="303" spans="3:9" x14ac:dyDescent="0.25">
      <c r="C303" s="3"/>
      <c r="F303" s="2"/>
      <c r="G303" s="47"/>
      <c r="I303"/>
    </row>
    <row r="304" spans="3:9" x14ac:dyDescent="0.25">
      <c r="C304" s="3"/>
      <c r="F304" s="2"/>
      <c r="G304" s="47"/>
      <c r="I304"/>
    </row>
    <row r="305" spans="3:9" x14ac:dyDescent="0.25">
      <c r="C305" s="3"/>
      <c r="F305" s="2"/>
      <c r="G305" s="47"/>
      <c r="I305"/>
    </row>
    <row r="306" spans="3:9" x14ac:dyDescent="0.25">
      <c r="C306" s="3"/>
      <c r="F306" s="2"/>
      <c r="G306" s="47"/>
      <c r="I306"/>
    </row>
    <row r="307" spans="3:9" x14ac:dyDescent="0.25">
      <c r="C307" s="3"/>
      <c r="F307" s="2"/>
      <c r="G307" s="47"/>
      <c r="I307"/>
    </row>
    <row r="308" spans="3:9" x14ac:dyDescent="0.25">
      <c r="C308" s="3"/>
      <c r="F308" s="2"/>
      <c r="G308" s="47"/>
      <c r="I308"/>
    </row>
    <row r="309" spans="3:9" x14ac:dyDescent="0.25">
      <c r="C309" s="3"/>
      <c r="F309" s="2"/>
      <c r="G309" s="47"/>
      <c r="I309"/>
    </row>
    <row r="310" spans="3:9" x14ac:dyDescent="0.25">
      <c r="C310" s="3"/>
      <c r="F310" s="2"/>
      <c r="G310" s="47"/>
      <c r="I310"/>
    </row>
    <row r="311" spans="3:9" x14ac:dyDescent="0.25">
      <c r="C311" s="3"/>
      <c r="F311" s="2"/>
      <c r="G311" s="47"/>
      <c r="I311"/>
    </row>
    <row r="312" spans="3:9" x14ac:dyDescent="0.25">
      <c r="C312" s="3"/>
      <c r="F312" s="2"/>
      <c r="G312" s="47"/>
      <c r="I312"/>
    </row>
    <row r="313" spans="3:9" x14ac:dyDescent="0.25">
      <c r="C313" s="3"/>
      <c r="F313" s="2"/>
      <c r="G313" s="47"/>
      <c r="I313"/>
    </row>
    <row r="314" spans="3:9" x14ac:dyDescent="0.25">
      <c r="C314" s="3"/>
      <c r="F314" s="2"/>
      <c r="G314" s="47"/>
      <c r="I314"/>
    </row>
    <row r="315" spans="3:9" x14ac:dyDescent="0.25">
      <c r="C315" s="3"/>
      <c r="F315" s="2"/>
      <c r="G315" s="47"/>
      <c r="I315"/>
    </row>
    <row r="316" spans="3:9" x14ac:dyDescent="0.25">
      <c r="C316" s="3"/>
      <c r="F316" s="2"/>
      <c r="G316" s="47"/>
      <c r="I316"/>
    </row>
    <row r="317" spans="3:9" x14ac:dyDescent="0.25">
      <c r="C317" s="3"/>
      <c r="F317" s="2"/>
      <c r="G317" s="47"/>
      <c r="I317"/>
    </row>
    <row r="318" spans="3:9" x14ac:dyDescent="0.25">
      <c r="C318" s="3"/>
      <c r="F318" s="2"/>
      <c r="G318" s="47"/>
      <c r="I318"/>
    </row>
    <row r="319" spans="3:9" x14ac:dyDescent="0.25">
      <c r="C319" s="3"/>
      <c r="F319" s="2"/>
      <c r="G319" s="47"/>
      <c r="I319"/>
    </row>
    <row r="320" spans="3:9" x14ac:dyDescent="0.25">
      <c r="C320" s="3"/>
      <c r="F320" s="2"/>
      <c r="G320" s="47"/>
      <c r="I320"/>
    </row>
    <row r="321" spans="3:9" x14ac:dyDescent="0.25">
      <c r="C321" s="3"/>
      <c r="F321" s="2"/>
      <c r="G321" s="47"/>
      <c r="I321"/>
    </row>
    <row r="322" spans="3:9" x14ac:dyDescent="0.25">
      <c r="C322" s="3"/>
      <c r="F322" s="2"/>
      <c r="G322" s="47"/>
      <c r="I322"/>
    </row>
    <row r="323" spans="3:9" x14ac:dyDescent="0.25">
      <c r="C323" s="3"/>
      <c r="F323" s="2"/>
      <c r="G323" s="47"/>
      <c r="I323"/>
    </row>
    <row r="324" spans="3:9" x14ac:dyDescent="0.25">
      <c r="C324" s="3"/>
      <c r="F324" s="2"/>
      <c r="G324" s="47"/>
      <c r="I324"/>
    </row>
    <row r="325" spans="3:9" x14ac:dyDescent="0.25">
      <c r="C325" s="3"/>
      <c r="F325" s="2"/>
      <c r="G325" s="47"/>
      <c r="I325"/>
    </row>
    <row r="326" spans="3:9" x14ac:dyDescent="0.25">
      <c r="C326" s="3"/>
      <c r="F326" s="2"/>
      <c r="G326" s="47"/>
      <c r="I326"/>
    </row>
    <row r="327" spans="3:9" x14ac:dyDescent="0.25">
      <c r="C327" s="3"/>
      <c r="F327" s="2"/>
      <c r="G327" s="47"/>
      <c r="I327"/>
    </row>
    <row r="328" spans="3:9" x14ac:dyDescent="0.25">
      <c r="C328" s="3"/>
      <c r="F328" s="2"/>
      <c r="G328" s="47"/>
      <c r="I328"/>
    </row>
    <row r="329" spans="3:9" x14ac:dyDescent="0.25">
      <c r="C329" s="3"/>
      <c r="F329" s="2"/>
      <c r="G329" s="47"/>
      <c r="I329"/>
    </row>
    <row r="330" spans="3:9" x14ac:dyDescent="0.25">
      <c r="C330" s="3"/>
      <c r="F330" s="2"/>
      <c r="G330" s="47"/>
      <c r="I330"/>
    </row>
    <row r="331" spans="3:9" x14ac:dyDescent="0.25">
      <c r="C331" s="3"/>
      <c r="F331" s="2"/>
      <c r="G331" s="47"/>
      <c r="I331"/>
    </row>
    <row r="332" spans="3:9" x14ac:dyDescent="0.25">
      <c r="C332" s="3"/>
      <c r="F332" s="2"/>
      <c r="G332" s="47"/>
      <c r="I3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8F3503C185B46A0E891D45608D26A" ma:contentTypeVersion="11" ma:contentTypeDescription="Create a new document." ma:contentTypeScope="" ma:versionID="bd812b788e9f91778dfe20f281a54c05">
  <xsd:schema xmlns:xsd="http://www.w3.org/2001/XMLSchema" xmlns:xs="http://www.w3.org/2001/XMLSchema" xmlns:p="http://schemas.microsoft.com/office/2006/metadata/properties" xmlns:ns3="507da398-91ef-48dc-b1d3-ec98746ad315" xmlns:ns4="5ff4d36f-8c19-49de-8d5a-6442d2113e67" targetNamespace="http://schemas.microsoft.com/office/2006/metadata/properties" ma:root="true" ma:fieldsID="6c1d740a4c2b85a4cc883b9038a5128b" ns3:_="" ns4:_="">
    <xsd:import namespace="507da398-91ef-48dc-b1d3-ec98746ad315"/>
    <xsd:import namespace="5ff4d36f-8c19-49de-8d5a-6442d2113e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da398-91ef-48dc-b1d3-ec98746ad3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4d36f-8c19-49de-8d5a-6442d2113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D27D28-8DFA-4C3D-8CD0-C91FE67CF8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9AC9ED-51F4-4B30-8FDB-43E4D7032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da398-91ef-48dc-b1d3-ec98746ad315"/>
    <ds:schemaRef ds:uri="5ff4d36f-8c19-49de-8d5a-6442d2113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9C7D4C-25F5-42DB-8D5C-7B7C260C3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ACER</vt:lpstr>
      <vt:lpstr>ASUS</vt:lpstr>
      <vt:lpstr>DELL</vt:lpstr>
      <vt:lpstr>HP</vt:lpstr>
      <vt:lpstr>LENOVO</vt:lpstr>
      <vt:lpstr>SAMSUNG</vt:lpstr>
      <vt:lpstr>TOSHIBA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sales@agit.ca</dc:creator>
  <cp:keywords/>
  <dc:description/>
  <cp:lastModifiedBy>Sammy Zhang</cp:lastModifiedBy>
  <cp:revision/>
  <dcterms:created xsi:type="dcterms:W3CDTF">2016-05-18T15:08:21Z</dcterms:created>
  <dcterms:modified xsi:type="dcterms:W3CDTF">2024-01-30T13:04:18Z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0x010100EA28F3503C185B46A0E891D45608D26A</vt:lpwstr>
  </property>
</Properties>
</file>